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<sst xmlns="http://schemas.openxmlformats.org/spreadsheetml/2006/main" count="76" uniqueCount="76">
  <si>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</si>
  <si>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</si>
  <si>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</si>
  <si>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</si>
  <si>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</si>
  <si>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</si>
  <si>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</si>
  <si>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</si>
  <si>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</si>
  <si>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</si>
  <si>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</si>
  <si>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</si>
  <si>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</si>
  <si>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</si>
  <si>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</si>
  <si>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</si>
  <si>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</si>
  <si>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</si>
  <si>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</si>
  <si>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</si>
  <si>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</si>
  <si>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</si>
  <si>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</si>
  <si>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</si>
  <si>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</si>
  <si>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</si>
  <si>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</si>
  <si>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</si>
  <si>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</si>
  <si>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</si>
  <si>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</si>
  <si>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</si>
  <si>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</si>
  <si>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</si>
  <si>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</si>
  <si>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</si>
  <si>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</si>
  <si>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</si>
  <si>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</si>
  <si>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</si>
  <si>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</si>
  <si>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</si>
  <si>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</si>
  <si>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2 02 15001 10 0000 150</t>
  </si>
  <si>
    <t>2 02 15002 10 0000 150</t>
  </si>
  <si>
    <t>2 02 35118 10 0000 150</t>
  </si>
  <si>
    <t>2 02 40014 10 0000 150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</si>
  <si>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</si>
  <si>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2020 год </t>
  </si>
  <si>
    <t>и плановый период 2021 и 2022 годов"</t>
  </si>
  <si>
    <t xml:space="preserve"> Краснокамский район Республики Башкортостан на 2020 год </t>
  </si>
  <si>
    <t>и плановый период 2021 и 2022годов</t>
  </si>
  <si>
    <t>2 02 49999 10 7404 150</t>
  </si>
  <si>
    <t>Прочие межбюджетные трансферты, передаваемые бюджетам сельских поселений (мероприятия по улучшению систем наружного освещения населенных пунктов Республики Башкортостан)</t>
  </si>
  <si>
    <t>2 02 49999 10 7231 150</t>
  </si>
  <si>
    <t>от " 19 " декабря 2019 года № 36</t>
  </si>
  <si>
    <t>изменения</t>
  </si>
  <si>
    <t>с учетом изменений</t>
  </si>
  <si>
    <t>Прочие безвозмездные поступления в бюджеты  сельских поселений  от бюджетов муниципальных районов</t>
  </si>
  <si>
    <t xml:space="preserve"> 2 02 90054 10 0000 150</t>
  </si>
  <si>
    <t>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</si>
  <si>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</si>
  <si>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2 02 49999 10 7216 150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</si>
  <si>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</si>
  <si>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2 02 49999 10 7247 150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</si>
  <si>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</si>
  <si>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2 07 05030 10 6200 150</t>
  </si>
  <si>
    <t>Прочие межбюджетные трансферты, передаваемые бюджетам сельских поселений (поступления в бюджет поселений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</si>
  <si>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2 07 05030 10 6300 150</t>
  </si>
  <si>
    <t>Прочие межбюджетные трансферты, передаваемые бюджетам сельских поселений (поступления в бюджет поселений 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</si>
  <si>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 xml:space="preserve">Управляющий делами:                                                                                     Л.Н. Низамова                                                                               </t>
  </si>
  <si>
    <t>1 14 00000 00 0000 000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</si>
  <si>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</si>
  <si>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</si>
  <si>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</si>
  <si>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в редакции решения Совета от 05.11.2020 № 91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</si>
</sst>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[$-FC19]d\ mmmm\ yyyy\ &quot;г.&quot;"/>
  </numFmts>
  <fonts count="2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21.28125" style="4" customWidth="1"/>
    <col min="2" max="2" width="49.421875" style="4" customWidth="1"/>
    <col min="3" max="3" width="16.57421875" style="4" customWidth="1"/>
    <col min="4" max="5" width="15.421875" style="4" customWidth="1"/>
    <col min="6" max="6" width="13.28125" style="4" customWidth="1"/>
    <col min="7" max="16384" width="9.140625" style="4" customWidth="1"/>
  </cols>
  <sheetData>
    <row r="1" spans="5:6" ht="12.75">
      <c r="E1" s="5"/>
      <c r="F1" s="5" t="s">
        <v>35</v>
      </c>
    </row>
    <row r="2" spans="5:6" ht="12.75">
      <c r="E2" s="5"/>
      <c r="F2" s="5" t="s">
        <v>14</v>
      </c>
    </row>
    <row r="3" spans="5:6" ht="12.75">
      <c r="E3" s="5"/>
      <c r="F3" s="5" t="s">
        <v>25</v>
      </c>
    </row>
    <row r="4" spans="5:6" ht="12.75">
      <c r="E4" s="5"/>
      <c r="F4" s="5" t="s">
        <v>15</v>
      </c>
    </row>
    <row r="5" spans="5:6" ht="12.75">
      <c r="E5" s="5"/>
      <c r="F5" s="5" t="s">
        <v>55</v>
      </c>
    </row>
    <row r="6" spans="5:6" ht="12.75">
      <c r="E6" s="5"/>
      <c r="F6" s="5" t="s">
        <v>26</v>
      </c>
    </row>
    <row r="7" spans="5:6" ht="12.75">
      <c r="E7" s="5"/>
      <c r="F7" s="5" t="s">
        <v>16</v>
      </c>
    </row>
    <row r="8" spans="5:6" ht="12.75">
      <c r="E8" s="5"/>
      <c r="F8" s="5" t="s">
        <v>48</v>
      </c>
    </row>
    <row r="9" spans="4:6" ht="12.75" customHeight="1">
      <c r="D9" s="27" t="s">
        <v>49</v>
      </c>
      <c r="E9" s="27"/>
      <c r="F9" s="27"/>
    </row>
    <row r="10" spans="4:6" ht="12.75" customHeight="1">
      <c r="D10" s="27" t="s">
        <v>75</v>
      </c>
      <c r="E10" s="27"/>
      <c r="F10" s="27"/>
    </row>
    <row r="11" ht="15.75" customHeight="1">
      <c r="D11" s="6"/>
    </row>
    <row r="12" spans="1:6" ht="15.75">
      <c r="A12" s="28" t="s">
        <v>27</v>
      </c>
      <c r="B12" s="28"/>
      <c r="C12" s="28"/>
      <c r="D12" s="28"/>
      <c r="E12" s="28"/>
      <c r="F12" s="28"/>
    </row>
    <row r="13" spans="1:6" ht="15.75">
      <c r="A13" s="28" t="s">
        <v>50</v>
      </c>
      <c r="B13" s="28"/>
      <c r="C13" s="28"/>
      <c r="D13" s="28"/>
      <c r="E13" s="28"/>
      <c r="F13" s="28"/>
    </row>
    <row r="14" spans="1:6" ht="15.75">
      <c r="A14" s="28" t="s">
        <v>51</v>
      </c>
      <c r="B14" s="28"/>
      <c r="C14" s="28"/>
      <c r="D14" s="28"/>
      <c r="E14" s="28"/>
      <c r="F14" s="28"/>
    </row>
    <row r="15" spans="1:6" ht="15.75">
      <c r="A15" s="7"/>
      <c r="B15" s="7"/>
      <c r="C15" s="7"/>
      <c r="D15" s="7"/>
      <c r="E15" s="7"/>
      <c r="F15" s="7"/>
    </row>
    <row r="16" spans="1:6" ht="14.25" customHeight="1">
      <c r="A16" s="8"/>
      <c r="D16" s="9"/>
      <c r="F16" s="10" t="s">
        <v>28</v>
      </c>
    </row>
    <row r="17" spans="1:6" ht="26.25" customHeight="1">
      <c r="A17" s="30" t="s">
        <v>0</v>
      </c>
      <c r="B17" s="32" t="s">
        <v>1</v>
      </c>
      <c r="C17" s="34">
        <v>2020</v>
      </c>
      <c r="D17" s="35"/>
      <c r="E17" s="25">
        <v>2021</v>
      </c>
      <c r="F17" s="25">
        <v>2022</v>
      </c>
    </row>
    <row r="18" spans="1:6" ht="25.5">
      <c r="A18" s="31"/>
      <c r="B18" s="33"/>
      <c r="C18" s="15" t="s">
        <v>56</v>
      </c>
      <c r="D18" s="15" t="s">
        <v>57</v>
      </c>
      <c r="E18" s="26"/>
      <c r="F18" s="26"/>
    </row>
    <row r="19" spans="1:6" ht="15.75">
      <c r="A19" s="2"/>
      <c r="B19" s="11" t="s">
        <v>2</v>
      </c>
      <c r="C19" s="17">
        <f>C20+C35</f>
        <v>415552.55000000005</v>
      </c>
      <c r="D19" s="17">
        <f>D20+D35</f>
        <v>12573127.75</v>
      </c>
      <c r="E19" s="17">
        <f>E20+E35</f>
        <v>5354700</v>
      </c>
      <c r="F19" s="17">
        <f>F20+F35</f>
        <v>5536200</v>
      </c>
    </row>
    <row r="20" spans="1:6" ht="15.75">
      <c r="A20" s="12" t="s">
        <v>3</v>
      </c>
      <c r="B20" s="11" t="s">
        <v>4</v>
      </c>
      <c r="C20" s="17">
        <f>C21+C23+C27+C29+C33+C31</f>
        <v>0</v>
      </c>
      <c r="D20" s="17">
        <f>D21+D23+D27+D29+D33+D31</f>
        <v>2338194.68</v>
      </c>
      <c r="E20" s="17">
        <f>E21+E23+E27+E29+E33</f>
        <v>2188600</v>
      </c>
      <c r="F20" s="17">
        <f>F21+F23+F27+F29+F33</f>
        <v>2413800</v>
      </c>
    </row>
    <row r="21" spans="1:6" ht="15.75">
      <c r="A21" s="2" t="s">
        <v>5</v>
      </c>
      <c r="B21" s="13" t="s">
        <v>6</v>
      </c>
      <c r="C21" s="13"/>
      <c r="D21" s="16">
        <f>D22</f>
        <v>1220000</v>
      </c>
      <c r="E21" s="16">
        <f>E22</f>
        <v>1316000</v>
      </c>
      <c r="F21" s="16">
        <f>F22</f>
        <v>1408000</v>
      </c>
    </row>
    <row r="22" spans="1:6" ht="15.75">
      <c r="A22" s="2" t="s">
        <v>24</v>
      </c>
      <c r="B22" s="13" t="s">
        <v>7</v>
      </c>
      <c r="C22" s="13"/>
      <c r="D22" s="16">
        <f>1220000</f>
        <v>1220000</v>
      </c>
      <c r="E22" s="16">
        <v>1316000</v>
      </c>
      <c r="F22" s="16">
        <v>1408000</v>
      </c>
    </row>
    <row r="23" spans="1:6" ht="15.75">
      <c r="A23" s="2" t="s">
        <v>8</v>
      </c>
      <c r="B23" s="13" t="s">
        <v>9</v>
      </c>
      <c r="C23" s="22">
        <f>C25</f>
        <v>0</v>
      </c>
      <c r="D23" s="16">
        <f>SUM(D24:D26)</f>
        <v>1024556.03</v>
      </c>
      <c r="E23" s="16">
        <f>SUM(E24:E26)</f>
        <v>749000</v>
      </c>
      <c r="F23" s="16">
        <f>SUM(F24:F26)</f>
        <v>766000</v>
      </c>
    </row>
    <row r="24" spans="1:6" ht="15.75">
      <c r="A24" s="2" t="s">
        <v>10</v>
      </c>
      <c r="B24" s="13" t="s">
        <v>11</v>
      </c>
      <c r="C24" s="22"/>
      <c r="D24" s="16">
        <f>68000</f>
        <v>68000</v>
      </c>
      <c r="E24" s="16">
        <v>69000</v>
      </c>
      <c r="F24" s="16">
        <v>72000</v>
      </c>
    </row>
    <row r="25" spans="1:6" ht="15.75">
      <c r="A25" s="2" t="s">
        <v>36</v>
      </c>
      <c r="B25" s="13" t="s">
        <v>38</v>
      </c>
      <c r="C25" s="22"/>
      <c r="D25" s="16">
        <f>184000+92013.79+64000+92542.24+38000</f>
        <v>470556.02999999997</v>
      </c>
      <c r="E25" s="16">
        <v>187000</v>
      </c>
      <c r="F25" s="16">
        <v>190000</v>
      </c>
    </row>
    <row r="26" spans="1:6" ht="15.75">
      <c r="A26" s="2" t="s">
        <v>37</v>
      </c>
      <c r="B26" s="13" t="s">
        <v>39</v>
      </c>
      <c r="C26" s="21"/>
      <c r="D26" s="16">
        <f>486000</f>
        <v>486000</v>
      </c>
      <c r="E26" s="16">
        <v>493000</v>
      </c>
      <c r="F26" s="16">
        <v>504000</v>
      </c>
    </row>
    <row r="27" spans="1:6" ht="15.75">
      <c r="A27" s="2" t="s">
        <v>18</v>
      </c>
      <c r="B27" s="13" t="s">
        <v>20</v>
      </c>
      <c r="C27" s="21"/>
      <c r="D27" s="16">
        <f>D28</f>
        <v>7000</v>
      </c>
      <c r="E27" s="16">
        <f>E28</f>
        <v>7000</v>
      </c>
      <c r="F27" s="16">
        <f>F28</f>
        <v>7000</v>
      </c>
    </row>
    <row r="28" spans="1:6" ht="63.75">
      <c r="A28" s="2" t="s">
        <v>17</v>
      </c>
      <c r="B28" s="13" t="s">
        <v>19</v>
      </c>
      <c r="C28" s="21"/>
      <c r="D28" s="16">
        <v>7000</v>
      </c>
      <c r="E28" s="16">
        <v>7000</v>
      </c>
      <c r="F28" s="16">
        <v>7000</v>
      </c>
    </row>
    <row r="29" spans="1:6" ht="38.25">
      <c r="A29" s="2" t="s">
        <v>12</v>
      </c>
      <c r="B29" s="13" t="s">
        <v>13</v>
      </c>
      <c r="C29" s="21"/>
      <c r="D29" s="16">
        <f>SUM(D30:D30)</f>
        <v>39638.65</v>
      </c>
      <c r="E29" s="16">
        <f>SUM(E30:E30)</f>
        <v>9000</v>
      </c>
      <c r="F29" s="16">
        <f>SUM(F30:F30)</f>
        <v>9000</v>
      </c>
    </row>
    <row r="30" spans="1:6" ht="25.5">
      <c r="A30" s="2" t="s">
        <v>33</v>
      </c>
      <c r="B30" s="13" t="s">
        <v>34</v>
      </c>
      <c r="C30" s="21"/>
      <c r="D30" s="16">
        <f>9000+30638.65</f>
        <v>39638.65</v>
      </c>
      <c r="E30" s="16">
        <v>9000</v>
      </c>
      <c r="F30" s="16">
        <v>9000</v>
      </c>
    </row>
    <row r="31" spans="1:6" ht="24">
      <c r="A31" s="2" t="s">
        <v>71</v>
      </c>
      <c r="B31" s="23" t="s">
        <v>72</v>
      </c>
      <c r="C31" s="16">
        <f>C32</f>
        <v>0</v>
      </c>
      <c r="D31" s="16">
        <f>D32</f>
        <v>47000</v>
      </c>
      <c r="E31" s="16"/>
      <c r="F31" s="16"/>
    </row>
    <row r="32" spans="1:6" ht="76.5">
      <c r="A32" s="2" t="s">
        <v>73</v>
      </c>
      <c r="B32" s="2" t="s">
        <v>74</v>
      </c>
      <c r="C32" s="22"/>
      <c r="D32" s="22">
        <v>47000</v>
      </c>
      <c r="E32" s="16"/>
      <c r="F32" s="16"/>
    </row>
    <row r="33" spans="1:6" ht="15.75">
      <c r="A33" s="2" t="s">
        <v>29</v>
      </c>
      <c r="B33" s="2" t="s">
        <v>32</v>
      </c>
      <c r="C33" s="2"/>
      <c r="D33" s="16">
        <f>SUM(D34)</f>
        <v>0</v>
      </c>
      <c r="E33" s="16">
        <f>SUM(E34)</f>
        <v>107600</v>
      </c>
      <c r="F33" s="16">
        <f>SUM(F34)</f>
        <v>223800</v>
      </c>
    </row>
    <row r="34" spans="1:6" ht="15.75">
      <c r="A34" s="2" t="s">
        <v>30</v>
      </c>
      <c r="B34" s="13" t="s">
        <v>31</v>
      </c>
      <c r="C34" s="13"/>
      <c r="D34" s="16">
        <v>0</v>
      </c>
      <c r="E34" s="16">
        <v>107600</v>
      </c>
      <c r="F34" s="16">
        <v>223800</v>
      </c>
    </row>
    <row r="35" spans="1:6" ht="15.75">
      <c r="A35" s="12" t="s">
        <v>21</v>
      </c>
      <c r="B35" s="12" t="s">
        <v>23</v>
      </c>
      <c r="C35" s="17">
        <f>SUM(C36:C47)</f>
        <v>415552.55000000005</v>
      </c>
      <c r="D35" s="17">
        <f>SUM(D36:D47)</f>
        <v>10234933.07</v>
      </c>
      <c r="E35" s="17">
        <f>SUM(E36:E47)</f>
        <v>3166100</v>
      </c>
      <c r="F35" s="17">
        <f>SUM(F36:F47)</f>
        <v>3122400</v>
      </c>
    </row>
    <row r="36" spans="1:6" ht="25.5">
      <c r="A36" s="1" t="s">
        <v>43</v>
      </c>
      <c r="B36" s="2" t="s">
        <v>40</v>
      </c>
      <c r="C36" s="2"/>
      <c r="D36" s="16">
        <v>206800</v>
      </c>
      <c r="E36" s="16">
        <v>206800</v>
      </c>
      <c r="F36" s="16">
        <v>206800</v>
      </c>
    </row>
    <row r="37" spans="1:6" ht="25.5">
      <c r="A37" s="1" t="s">
        <v>44</v>
      </c>
      <c r="B37" s="2" t="s">
        <v>41</v>
      </c>
      <c r="C37" s="2"/>
      <c r="D37" s="16">
        <v>1945000</v>
      </c>
      <c r="E37" s="16">
        <v>1908600</v>
      </c>
      <c r="F37" s="16">
        <v>1855600</v>
      </c>
    </row>
    <row r="38" spans="1:6" ht="38.25">
      <c r="A38" s="13" t="s">
        <v>45</v>
      </c>
      <c r="B38" s="13" t="s">
        <v>22</v>
      </c>
      <c r="C38" s="16"/>
      <c r="D38" s="16">
        <f>290000+33601.12</f>
        <v>323601.12</v>
      </c>
      <c r="E38" s="16">
        <v>292200</v>
      </c>
      <c r="F38" s="16">
        <v>301500</v>
      </c>
    </row>
    <row r="39" spans="1:6" ht="63.75">
      <c r="A39" s="13" t="s">
        <v>46</v>
      </c>
      <c r="B39" s="13" t="s">
        <v>42</v>
      </c>
      <c r="C39" s="16">
        <v>153224.78</v>
      </c>
      <c r="D39" s="16">
        <f>499900+641166.32+323199+476814.53+154615.55+153224.78</f>
        <v>2248920.1799999997</v>
      </c>
      <c r="E39" s="16"/>
      <c r="F39" s="16"/>
    </row>
    <row r="40" spans="1:6" ht="63.75">
      <c r="A40" s="13" t="s">
        <v>60</v>
      </c>
      <c r="B40" s="13" t="s">
        <v>61</v>
      </c>
      <c r="C40" s="3"/>
      <c r="D40" s="16">
        <v>187000</v>
      </c>
      <c r="E40" s="16"/>
      <c r="F40" s="16"/>
    </row>
    <row r="41" spans="1:6" ht="63.75">
      <c r="A41" s="13" t="s">
        <v>62</v>
      </c>
      <c r="B41" s="13" t="s">
        <v>63</v>
      </c>
      <c r="C41" s="3"/>
      <c r="D41" s="16">
        <f>2190000+200000+131980</f>
        <v>2521980</v>
      </c>
      <c r="E41" s="16"/>
      <c r="F41" s="16"/>
    </row>
    <row r="42" spans="1:6" ht="51">
      <c r="A42" s="13" t="s">
        <v>54</v>
      </c>
      <c r="B42" s="13" t="s">
        <v>53</v>
      </c>
      <c r="C42" s="13"/>
      <c r="D42" s="16">
        <v>258500</v>
      </c>
      <c r="E42" s="16">
        <v>258500</v>
      </c>
      <c r="F42" s="16">
        <v>258500</v>
      </c>
    </row>
    <row r="43" spans="1:6" ht="53.25" customHeight="1">
      <c r="A43" s="13" t="s">
        <v>64</v>
      </c>
      <c r="B43" s="13" t="s">
        <v>65</v>
      </c>
      <c r="C43" s="13"/>
      <c r="D43" s="16">
        <v>703708</v>
      </c>
      <c r="E43" s="16"/>
      <c r="F43" s="16"/>
    </row>
    <row r="44" spans="1:6" ht="89.25">
      <c r="A44" s="13" t="s">
        <v>52</v>
      </c>
      <c r="B44" s="13" t="s">
        <v>47</v>
      </c>
      <c r="C44" s="13"/>
      <c r="D44" s="16">
        <v>700000</v>
      </c>
      <c r="E44" s="16">
        <v>500000</v>
      </c>
      <c r="F44" s="16">
        <v>500000</v>
      </c>
    </row>
    <row r="45" spans="1:6" ht="25.5">
      <c r="A45" s="13" t="s">
        <v>59</v>
      </c>
      <c r="B45" s="13" t="s">
        <v>58</v>
      </c>
      <c r="C45" s="24">
        <v>262327.77</v>
      </c>
      <c r="D45" s="16">
        <f>36296+700000+262327.77</f>
        <v>998623.77</v>
      </c>
      <c r="E45" s="16"/>
      <c r="F45" s="16"/>
    </row>
    <row r="46" spans="1:6" ht="63.75">
      <c r="A46" s="13" t="s">
        <v>66</v>
      </c>
      <c r="B46" s="13" t="s">
        <v>67</v>
      </c>
      <c r="C46" s="13"/>
      <c r="D46" s="16">
        <v>70400</v>
      </c>
      <c r="E46" s="16"/>
      <c r="F46" s="16"/>
    </row>
    <row r="47" spans="1:6" ht="73.5" customHeight="1">
      <c r="A47" s="13" t="s">
        <v>68</v>
      </c>
      <c r="B47" s="13" t="s">
        <v>69</v>
      </c>
      <c r="C47" s="14"/>
      <c r="D47" s="16">
        <v>70400</v>
      </c>
      <c r="E47" s="16"/>
      <c r="F47" s="16"/>
    </row>
    <row r="48" spans="1:6" ht="42" customHeight="1">
      <c r="A48" s="18"/>
      <c r="B48" s="18"/>
      <c r="C48" s="19"/>
      <c r="D48" s="20"/>
      <c r="E48" s="20"/>
      <c r="F48" s="20"/>
    </row>
    <row r="49" spans="1:6" ht="25.5" customHeight="1">
      <c r="A49" s="29" t="s">
        <v>70</v>
      </c>
      <c r="B49" s="29"/>
      <c r="C49" s="29"/>
      <c r="D49" s="29"/>
      <c r="E49" s="29"/>
      <c r="F49" s="29"/>
    </row>
  </sheetData>
  <sheetProtection/>
  <mergeCells count="11">
    <mergeCell ref="E17:E18"/>
    <mergeCell ref="F17:F18"/>
    <mergeCell ref="D9:F9"/>
    <mergeCell ref="A12:F12"/>
    <mergeCell ref="A49:F49"/>
    <mergeCell ref="A14:F14"/>
    <mergeCell ref="A13:F13"/>
    <mergeCell ref="D10:F10"/>
    <mergeCell ref="A17:A18"/>
    <mergeCell ref="B17:B18"/>
    <mergeCell ref="C17:D17"/>
  </mergeCells>
  <printOptions/>
  <pageMargins left="0.7874015748031497" right="0.3937007874015748" top="0.3937007874015748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2020-12-04T07:04:54Z</cp:lastPrinted>
  <dcterms:created xsi:type="dcterms:W3CDTF">1996-10-08T23:32:33Z</dcterms:created>
  <dcterms:modified xsi:type="dcterms:W3CDTF">2020-12-04T07:04:59Z</dcterms:modified>
  <cp:category/>
  <cp:version/>
  <cp:contentType/>
  <cp:contentStatus/>
</cp:coreProperties>
</file>