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<sst xmlns="http://schemas.openxmlformats.org/spreadsheetml/2006/main" count="164" uniqueCount="99">
  <si>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</si>
  <si>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</si>
  <si>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</si>
  <si>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</si>
  <si>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</si>
  <si>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</si>
  <si>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</si>
  <si>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</si>
  <si>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</si>
  <si>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</si>
  <si>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</si>
  <si>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</si>
  <si>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Аппараты органов местного самоуправления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</si>
  <si>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</si>
  <si>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</si>
  <si>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</si>
  <si>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</si>
  <si>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</si>
  <si>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</si>
  <si>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</si>
  <si>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</si>
  <si>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</si>
  <si>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</si>
  <si>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Приложение 5</t>
  </si>
  <si>
    <t>(рублей)</t>
  </si>
  <si>
    <t>2017 год</t>
  </si>
  <si>
    <t>Глава муниципального образования</t>
  </si>
  <si>
    <t>2018 год</t>
  </si>
  <si>
    <t>2000041870</t>
  </si>
  <si>
    <t>2000000000</t>
  </si>
  <si>
    <t>9999900000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</si>
  <si>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</si>
  <si>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</si>
  <si>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</si>
  <si>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</si>
  <si>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Подпрограмма "Создание условий для деятельности органов местного самоуправления"</t>
  </si>
  <si>
    <t>1010000000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</si>
  <si>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</si>
  <si>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1010900000</t>
  </si>
  <si>
    <t>1010902030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</si>
  <si>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</si>
  <si>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1010800000</t>
  </si>
  <si>
    <t>1010802040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</si>
  <si>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</si>
  <si>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</si>
  <si>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</si>
  <si>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</si>
  <si>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</si>
  <si>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</si>
  <si>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</si>
  <si>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</si>
  <si>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</si>
  <si>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</si>
  <si>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</si>
  <si>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</si>
  <si>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</si>
  <si>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Иные безвозмездные и безвозвратные перечисления</t>
  </si>
  <si>
    <t>9999974000</t>
  </si>
  <si>
    <t>Межбюджетные трансферты</t>
  </si>
  <si>
    <t>500</t>
  </si>
  <si>
    <t xml:space="preserve">Республики Башкортостан на 2017 год </t>
  </si>
  <si>
    <t>и плановый период 2018 и 2019 годов"</t>
  </si>
  <si>
    <t>2019 год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</si>
  <si>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</si>
  <si>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</si>
  <si>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</si>
  <si>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</si>
  <si>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</si>
  <si>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Распределение бюджетных ассигнований сельского поселения Новобуринский сельсовет муниципального района Краснокамский район Республики Башкортостан на 2017 - 2019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</si>
  <si>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</si>
  <si>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9999951180</t>
  </si>
  <si>
    <t>Л.Н. Низамова</t>
  </si>
  <si>
    <t>от  " 21 " декабря  2016 года № 46</t>
  </si>
  <si>
    <t>изменения</t>
  </si>
  <si>
    <t>с учетом изменений</t>
  </si>
  <si>
    <t>Субсидии на софинансирование проектов развития общественной инфраструктуры,основанных на местных инициативах</t>
  </si>
  <si>
    <t>Реализация проектов развития общественной инфраструктуры,основанных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</si>
  <si>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инфраструктуры,основанных на местных инициативах за счет средств, поступивших от юридических лиц</t>
  </si>
  <si>
    <t>2200172470</t>
  </si>
  <si>
    <t>2200174040</t>
  </si>
  <si>
    <t>22001S2472</t>
  </si>
  <si>
    <t>22001S2473</t>
  </si>
  <si>
    <t>22001S2471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</si>
  <si>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</si>
  <si>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Субсидии на софинансирование расходных обязательств,возникающих при выполнении полномочий органов местного самоуправления по вопросам местного значения</t>
  </si>
  <si>
    <t>2400172010</t>
  </si>
  <si>
    <t>Мероприятия в области социальной политики</t>
  </si>
  <si>
    <t>9999905870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</si>
  <si>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</si>
  <si>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</si>
  <si>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</si>
  <si>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</si>
  <si>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</si>
  <si>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0700172010</t>
  </si>
  <si>
    <t>в редакции решения Совета от 04 августа 2017г. № 68-02</t>
  </si>
  <si>
    <t>Основное мероприятие "Исполнение полномочий в области земельных ресурсов"</t>
  </si>
  <si>
    <t>0700300000</t>
  </si>
  <si>
    <t>Проведение работ по землеустройству</t>
  </si>
  <si>
    <t>0700303330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</si>
</sst>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Yandex-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Yandex-sans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49" fontId="3" fillId="32" borderId="0" xfId="0" applyNumberFormat="1" applyFont="1" applyFill="1" applyAlignment="1">
      <alignment horizontal="center"/>
    </xf>
    <xf numFmtId="3" fontId="3" fillId="32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32" borderId="0" xfId="0" applyNumberFormat="1" applyFont="1" applyFill="1" applyBorder="1" applyAlignment="1">
      <alignment horizontal="center" vertical="center" shrinkToFit="1"/>
    </xf>
    <xf numFmtId="49" fontId="2" fillId="32" borderId="0" xfId="0" applyNumberFormat="1" applyFont="1" applyFill="1" applyAlignment="1">
      <alignment horizontal="right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right"/>
    </xf>
    <xf numFmtId="49" fontId="4" fillId="32" borderId="0" xfId="0" applyNumberFormat="1" applyFont="1" applyFill="1" applyAlignment="1">
      <alignment horizontal="right"/>
    </xf>
    <xf numFmtId="4" fontId="7" fillId="32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center" vertical="center" shrinkToFit="1"/>
    </xf>
    <xf numFmtId="4" fontId="6" fillId="32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shrinkToFit="1"/>
    </xf>
    <xf numFmtId="4" fontId="0" fillId="32" borderId="10" xfId="0" applyNumberFormat="1" applyFill="1" applyBorder="1" applyAlignment="1">
      <alignment horizontal="center" vertical="center" shrinkToFit="1"/>
    </xf>
    <xf numFmtId="4" fontId="0" fillId="32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3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49" fontId="6" fillId="3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4" fontId="0" fillId="0" borderId="10" xfId="0" applyNumberFormat="1" applyFill="1" applyBorder="1" applyAlignment="1">
      <alignment horizontal="center" vertical="center" shrinkToFit="1"/>
    </xf>
    <xf numFmtId="0" fontId="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1" width="55.00390625" style="3" customWidth="1"/>
    <col min="2" max="2" width="14.125" style="7" customWidth="1"/>
    <col min="3" max="3" width="13.00390625" style="7" customWidth="1"/>
    <col min="4" max="4" width="14.125" style="7" customWidth="1"/>
    <col min="5" max="5" width="13.25390625" style="7" customWidth="1"/>
    <col min="6" max="6" width="13.375" style="5" customWidth="1"/>
    <col min="7" max="7" width="13.00390625" style="6" customWidth="1"/>
    <col min="8" max="16384" width="9.125" style="6" customWidth="1"/>
  </cols>
  <sheetData>
    <row r="1" spans="2:7" ht="12.75">
      <c r="B1" s="1"/>
      <c r="C1" s="1"/>
      <c r="D1" s="1"/>
      <c r="E1" s="1"/>
      <c r="G1" s="4" t="s">
        <v>23</v>
      </c>
    </row>
    <row r="2" spans="2:7" ht="12.75">
      <c r="B2" s="1"/>
      <c r="C2" s="1"/>
      <c r="D2" s="1"/>
      <c r="E2" s="1"/>
      <c r="G2" s="1" t="s">
        <v>15</v>
      </c>
    </row>
    <row r="3" spans="2:7" ht="12.75">
      <c r="B3" s="1"/>
      <c r="C3" s="1"/>
      <c r="D3" s="1"/>
      <c r="E3" s="1"/>
      <c r="G3" s="1" t="s">
        <v>66</v>
      </c>
    </row>
    <row r="4" spans="2:7" ht="12.75">
      <c r="B4" s="1"/>
      <c r="C4" s="1"/>
      <c r="D4" s="1"/>
      <c r="E4" s="1"/>
      <c r="G4" s="1" t="s">
        <v>2</v>
      </c>
    </row>
    <row r="5" spans="2:7" ht="12.75">
      <c r="B5" s="1"/>
      <c r="C5" s="1"/>
      <c r="D5" s="1"/>
      <c r="E5" s="1"/>
      <c r="G5" s="1" t="s">
        <v>72</v>
      </c>
    </row>
    <row r="6" spans="2:7" ht="12.75">
      <c r="B6" s="1"/>
      <c r="C6" s="1"/>
      <c r="D6" s="1"/>
      <c r="E6" s="1"/>
      <c r="G6" s="1" t="s">
        <v>67</v>
      </c>
    </row>
    <row r="7" spans="2:7" ht="12.75">
      <c r="B7" s="1"/>
      <c r="C7" s="1"/>
      <c r="D7" s="1"/>
      <c r="E7" s="1"/>
      <c r="G7" s="1" t="s">
        <v>16</v>
      </c>
    </row>
    <row r="8" spans="2:7" ht="12.75">
      <c r="B8" s="3"/>
      <c r="C8" s="3"/>
      <c r="D8" s="3"/>
      <c r="E8" s="3"/>
      <c r="G8" s="1" t="s">
        <v>60</v>
      </c>
    </row>
    <row r="9" spans="2:7" ht="12.75">
      <c r="B9" s="2"/>
      <c r="C9" s="2"/>
      <c r="D9" s="2"/>
      <c r="E9" s="2"/>
      <c r="G9" s="1" t="s">
        <v>61</v>
      </c>
    </row>
    <row r="10" spans="2:7" ht="12.75" customHeight="1">
      <c r="B10" s="2"/>
      <c r="C10" s="3"/>
      <c r="D10" s="66" t="s">
        <v>94</v>
      </c>
      <c r="E10" s="66"/>
      <c r="F10" s="66"/>
      <c r="G10" s="66"/>
    </row>
    <row r="11" spans="1:7" ht="90" customHeight="1">
      <c r="A11" s="56" t="s">
        <v>68</v>
      </c>
      <c r="B11" s="56"/>
      <c r="C11" s="56"/>
      <c r="D11" s="56"/>
      <c r="E11" s="56"/>
      <c r="F11" s="56"/>
      <c r="G11" s="56"/>
    </row>
    <row r="12" ht="12.75">
      <c r="G12" s="4" t="s">
        <v>24</v>
      </c>
    </row>
    <row r="13" spans="1:7" ht="14.25" customHeight="1">
      <c r="A13" s="57" t="s">
        <v>0</v>
      </c>
      <c r="B13" s="60" t="s">
        <v>20</v>
      </c>
      <c r="C13" s="60" t="s">
        <v>21</v>
      </c>
      <c r="D13" s="63" t="s">
        <v>10</v>
      </c>
      <c r="E13" s="64"/>
      <c r="F13" s="64"/>
      <c r="G13" s="65"/>
    </row>
    <row r="14" spans="1:7" ht="14.25" customHeight="1">
      <c r="A14" s="58"/>
      <c r="B14" s="61"/>
      <c r="C14" s="61"/>
      <c r="D14" s="52" t="s">
        <v>25</v>
      </c>
      <c r="E14" s="53"/>
      <c r="F14" s="54" t="s">
        <v>27</v>
      </c>
      <c r="G14" s="54" t="s">
        <v>62</v>
      </c>
    </row>
    <row r="15" spans="1:7" ht="19.5" customHeight="1">
      <c r="A15" s="59"/>
      <c r="B15" s="62"/>
      <c r="C15" s="62"/>
      <c r="D15" s="19" t="s">
        <v>73</v>
      </c>
      <c r="E15" s="19" t="s">
        <v>74</v>
      </c>
      <c r="F15" s="55"/>
      <c r="G15" s="55"/>
    </row>
    <row r="16" spans="1:7" ht="13.5">
      <c r="A16" s="8" t="s">
        <v>1</v>
      </c>
      <c r="B16" s="20"/>
      <c r="C16" s="20"/>
      <c r="D16" s="31">
        <f>D17+D24+D34+D37+D51+D55+D68</f>
        <v>0</v>
      </c>
      <c r="E16" s="31">
        <f>E17+E24+E34+E37+E51+E55+E68</f>
        <v>6447013.970000001</v>
      </c>
      <c r="F16" s="31">
        <v>4468556</v>
      </c>
      <c r="G16" s="31">
        <v>4529956</v>
      </c>
    </row>
    <row r="17" spans="1:7" ht="51">
      <c r="A17" s="50" t="s">
        <v>88</v>
      </c>
      <c r="B17" s="51" t="s">
        <v>89</v>
      </c>
      <c r="C17" s="51"/>
      <c r="D17" s="31">
        <f>D18+D21</f>
        <v>23107</v>
      </c>
      <c r="E17" s="31">
        <f>E18+E21</f>
        <v>122607</v>
      </c>
      <c r="F17" s="35"/>
      <c r="G17" s="31"/>
    </row>
    <row r="18" spans="1:7" ht="38.25">
      <c r="A18" s="45" t="s">
        <v>90</v>
      </c>
      <c r="B18" s="46" t="s">
        <v>91</v>
      </c>
      <c r="C18" s="47"/>
      <c r="D18" s="48"/>
      <c r="E18" s="35">
        <v>99500</v>
      </c>
      <c r="F18" s="35"/>
      <c r="G18" s="31"/>
    </row>
    <row r="19" spans="1:7" ht="38.25">
      <c r="A19" s="45" t="s">
        <v>92</v>
      </c>
      <c r="B19" s="49" t="s">
        <v>93</v>
      </c>
      <c r="C19" s="47"/>
      <c r="D19" s="48">
        <f>D20</f>
        <v>0</v>
      </c>
      <c r="E19" s="35">
        <f>E20</f>
        <v>99500</v>
      </c>
      <c r="F19" s="35"/>
      <c r="G19" s="31"/>
    </row>
    <row r="20" spans="1:7" ht="25.5">
      <c r="A20" s="45" t="s">
        <v>7</v>
      </c>
      <c r="B20" s="49" t="s">
        <v>93</v>
      </c>
      <c r="C20" s="47" t="s">
        <v>4</v>
      </c>
      <c r="D20" s="48"/>
      <c r="E20" s="35">
        <v>99500</v>
      </c>
      <c r="F20" s="35"/>
      <c r="G20" s="31"/>
    </row>
    <row r="21" spans="1:7" ht="25.5">
      <c r="A21" s="38" t="s">
        <v>95</v>
      </c>
      <c r="B21" s="47" t="s">
        <v>96</v>
      </c>
      <c r="C21" s="47"/>
      <c r="D21" s="67">
        <f>D22</f>
        <v>23107</v>
      </c>
      <c r="E21" s="67">
        <f>E22</f>
        <v>23107</v>
      </c>
      <c r="F21" s="68"/>
      <c r="G21" s="31"/>
    </row>
    <row r="22" spans="1:7" ht="13.5">
      <c r="A22" s="45" t="s">
        <v>97</v>
      </c>
      <c r="B22" s="47" t="s">
        <v>98</v>
      </c>
      <c r="C22" s="47"/>
      <c r="D22" s="67">
        <f>D23</f>
        <v>23107</v>
      </c>
      <c r="E22" s="67">
        <f>E23</f>
        <v>23107</v>
      </c>
      <c r="F22" s="68"/>
      <c r="G22" s="31"/>
    </row>
    <row r="23" spans="1:7" ht="25.5">
      <c r="A23" s="45" t="s">
        <v>7</v>
      </c>
      <c r="B23" s="47" t="s">
        <v>98</v>
      </c>
      <c r="C23" s="47" t="s">
        <v>4</v>
      </c>
      <c r="D23" s="67">
        <v>23107</v>
      </c>
      <c r="E23" s="67">
        <v>23107</v>
      </c>
      <c r="F23" s="68"/>
      <c r="G23" s="31"/>
    </row>
    <row r="24" spans="1:7" ht="38.25">
      <c r="A24" s="9" t="s">
        <v>33</v>
      </c>
      <c r="B24" s="21" t="s">
        <v>34</v>
      </c>
      <c r="C24" s="22"/>
      <c r="D24" s="32">
        <f>D25</f>
        <v>-36452</v>
      </c>
      <c r="E24" s="32">
        <f>E25</f>
        <v>2120502.91</v>
      </c>
      <c r="F24" s="32">
        <f>F25</f>
        <v>2173500</v>
      </c>
      <c r="G24" s="32">
        <f>G25</f>
        <v>2173500</v>
      </c>
    </row>
    <row r="25" spans="1:7" ht="25.5">
      <c r="A25" s="10" t="s">
        <v>35</v>
      </c>
      <c r="B25" s="23" t="s">
        <v>36</v>
      </c>
      <c r="C25" s="24"/>
      <c r="D25" s="34">
        <f>D26+D31</f>
        <v>-36452</v>
      </c>
      <c r="E25" s="34">
        <f>E26+E31</f>
        <v>2120502.91</v>
      </c>
      <c r="F25" s="34">
        <v>2173500</v>
      </c>
      <c r="G25" s="34">
        <v>2173500</v>
      </c>
    </row>
    <row r="26" spans="1:7" ht="38.25">
      <c r="A26" s="10" t="s">
        <v>40</v>
      </c>
      <c r="B26" s="23" t="s">
        <v>41</v>
      </c>
      <c r="C26" s="23"/>
      <c r="D26" s="35">
        <f>D27</f>
        <v>-36452</v>
      </c>
      <c r="E26" s="35">
        <f>E27</f>
        <v>1621065.9100000001</v>
      </c>
      <c r="F26" s="35">
        <f>F27</f>
        <v>1654063</v>
      </c>
      <c r="G26" s="35">
        <f>G27</f>
        <v>1654063</v>
      </c>
    </row>
    <row r="27" spans="1:7" ht="13.5">
      <c r="A27" s="10" t="s">
        <v>12</v>
      </c>
      <c r="B27" s="23" t="s">
        <v>42</v>
      </c>
      <c r="C27" s="23"/>
      <c r="D27" s="35">
        <f>D28+D29+D30</f>
        <v>-36452</v>
      </c>
      <c r="E27" s="35">
        <f>E28+E29+E30</f>
        <v>1621065.9100000001</v>
      </c>
      <c r="F27" s="35">
        <f>F28+F29+F30</f>
        <v>1654063</v>
      </c>
      <c r="G27" s="35">
        <f>G28+G29+G30</f>
        <v>1654063</v>
      </c>
    </row>
    <row r="28" spans="1:7" ht="51">
      <c r="A28" s="10" t="s">
        <v>6</v>
      </c>
      <c r="B28" s="23" t="s">
        <v>42</v>
      </c>
      <c r="C28" s="23" t="s">
        <v>3</v>
      </c>
      <c r="D28" s="35"/>
      <c r="E28" s="35">
        <v>944401</v>
      </c>
      <c r="F28" s="35">
        <v>944401</v>
      </c>
      <c r="G28" s="35">
        <v>944401</v>
      </c>
    </row>
    <row r="29" spans="1:7" ht="25.5">
      <c r="A29" s="10" t="s">
        <v>7</v>
      </c>
      <c r="B29" s="23" t="s">
        <v>42</v>
      </c>
      <c r="C29" s="23" t="s">
        <v>4</v>
      </c>
      <c r="D29" s="35">
        <v>-36452</v>
      </c>
      <c r="E29" s="35">
        <f>655062+3454.91-36452</f>
        <v>622064.91</v>
      </c>
      <c r="F29" s="35">
        <v>655062</v>
      </c>
      <c r="G29" s="35">
        <v>655062</v>
      </c>
    </row>
    <row r="30" spans="1:7" ht="13.5">
      <c r="A30" s="10" t="s">
        <v>8</v>
      </c>
      <c r="B30" s="23" t="s">
        <v>42</v>
      </c>
      <c r="C30" s="23" t="s">
        <v>5</v>
      </c>
      <c r="D30" s="35"/>
      <c r="E30" s="35">
        <v>54600</v>
      </c>
      <c r="F30" s="35">
        <v>54600</v>
      </c>
      <c r="G30" s="35">
        <v>54600</v>
      </c>
    </row>
    <row r="31" spans="1:7" ht="38.25">
      <c r="A31" s="10" t="s">
        <v>37</v>
      </c>
      <c r="B31" s="23" t="s">
        <v>38</v>
      </c>
      <c r="C31" s="24"/>
      <c r="D31" s="33"/>
      <c r="E31" s="34">
        <f aca="true" t="shared" si="0" ref="E31:G32">E32</f>
        <v>499437</v>
      </c>
      <c r="F31" s="34">
        <f t="shared" si="0"/>
        <v>499437</v>
      </c>
      <c r="G31" s="34">
        <f t="shared" si="0"/>
        <v>499437</v>
      </c>
    </row>
    <row r="32" spans="1:7" ht="13.5">
      <c r="A32" s="10" t="s">
        <v>26</v>
      </c>
      <c r="B32" s="23" t="s">
        <v>39</v>
      </c>
      <c r="C32" s="23"/>
      <c r="D32" s="35"/>
      <c r="E32" s="35">
        <f t="shared" si="0"/>
        <v>499437</v>
      </c>
      <c r="F32" s="35">
        <f t="shared" si="0"/>
        <v>499437</v>
      </c>
      <c r="G32" s="35">
        <f t="shared" si="0"/>
        <v>499437</v>
      </c>
    </row>
    <row r="33" spans="1:7" ht="51">
      <c r="A33" s="10" t="s">
        <v>6</v>
      </c>
      <c r="B33" s="23" t="s">
        <v>39</v>
      </c>
      <c r="C33" s="23" t="s">
        <v>3</v>
      </c>
      <c r="D33" s="35"/>
      <c r="E33" s="35">
        <v>499437</v>
      </c>
      <c r="F33" s="35">
        <v>499437</v>
      </c>
      <c r="G33" s="35">
        <v>499437</v>
      </c>
    </row>
    <row r="34" spans="1:7" ht="38.25">
      <c r="A34" s="9" t="s">
        <v>14</v>
      </c>
      <c r="B34" s="21" t="s">
        <v>29</v>
      </c>
      <c r="C34" s="21"/>
      <c r="D34" s="36"/>
      <c r="E34" s="36">
        <f aca="true" t="shared" si="1" ref="E34:G35">E35</f>
        <v>35000</v>
      </c>
      <c r="F34" s="36">
        <f t="shared" si="1"/>
        <v>35000</v>
      </c>
      <c r="G34" s="36">
        <f t="shared" si="1"/>
        <v>35000</v>
      </c>
    </row>
    <row r="35" spans="1:7" ht="13.5">
      <c r="A35" s="10" t="s">
        <v>13</v>
      </c>
      <c r="B35" s="23" t="s">
        <v>28</v>
      </c>
      <c r="C35" s="23"/>
      <c r="D35" s="35"/>
      <c r="E35" s="35">
        <f t="shared" si="1"/>
        <v>35000</v>
      </c>
      <c r="F35" s="35">
        <f t="shared" si="1"/>
        <v>35000</v>
      </c>
      <c r="G35" s="35">
        <f t="shared" si="1"/>
        <v>35000</v>
      </c>
    </row>
    <row r="36" spans="1:7" ht="25.5">
      <c r="A36" s="10" t="s">
        <v>7</v>
      </c>
      <c r="B36" s="23" t="s">
        <v>28</v>
      </c>
      <c r="C36" s="23" t="s">
        <v>4</v>
      </c>
      <c r="D36" s="35"/>
      <c r="E36" s="34">
        <v>35000</v>
      </c>
      <c r="F36" s="34">
        <v>35000</v>
      </c>
      <c r="G36" s="34">
        <v>35000</v>
      </c>
    </row>
    <row r="37" spans="1:7" ht="38.25">
      <c r="A37" s="9" t="s">
        <v>43</v>
      </c>
      <c r="B37" s="21" t="s">
        <v>44</v>
      </c>
      <c r="C37" s="21"/>
      <c r="D37" s="32">
        <f>D38</f>
        <v>0</v>
      </c>
      <c r="E37" s="32">
        <f>E38</f>
        <v>1977610</v>
      </c>
      <c r="F37" s="32">
        <f aca="true" t="shared" si="2" ref="F37:G39">F38</f>
        <v>0</v>
      </c>
      <c r="G37" s="32">
        <f t="shared" si="2"/>
        <v>0</v>
      </c>
    </row>
    <row r="38" spans="1:7" ht="51">
      <c r="A38" s="10" t="s">
        <v>45</v>
      </c>
      <c r="B38" s="23" t="s">
        <v>46</v>
      </c>
      <c r="C38" s="23"/>
      <c r="D38" s="34">
        <f>D40+D42+D44+D46+D48+D50</f>
        <v>0</v>
      </c>
      <c r="E38" s="34">
        <f>E40+E42+E44+E46+E48+E50</f>
        <v>1977610</v>
      </c>
      <c r="F38" s="34">
        <f t="shared" si="2"/>
        <v>0</v>
      </c>
      <c r="G38" s="34">
        <f t="shared" si="2"/>
        <v>0</v>
      </c>
    </row>
    <row r="39" spans="1:7" ht="13.5">
      <c r="A39" s="10" t="s">
        <v>47</v>
      </c>
      <c r="B39" s="23" t="s">
        <v>48</v>
      </c>
      <c r="C39" s="23"/>
      <c r="D39" s="35"/>
      <c r="E39" s="34">
        <f>E40</f>
        <v>277360</v>
      </c>
      <c r="F39" s="34">
        <f t="shared" si="2"/>
        <v>0</v>
      </c>
      <c r="G39" s="34">
        <f t="shared" si="2"/>
        <v>0</v>
      </c>
    </row>
    <row r="40" spans="1:7" ht="25.5">
      <c r="A40" s="10" t="s">
        <v>7</v>
      </c>
      <c r="B40" s="23" t="s">
        <v>48</v>
      </c>
      <c r="C40" s="23" t="s">
        <v>4</v>
      </c>
      <c r="D40" s="35"/>
      <c r="E40" s="34">
        <v>277360</v>
      </c>
      <c r="F40" s="34">
        <v>0</v>
      </c>
      <c r="G40" s="34">
        <v>0</v>
      </c>
    </row>
    <row r="41" spans="1:7" ht="38.25">
      <c r="A41" s="10" t="s">
        <v>75</v>
      </c>
      <c r="B41" s="23" t="s">
        <v>78</v>
      </c>
      <c r="C41" s="23"/>
      <c r="D41" s="35">
        <f>D42</f>
        <v>0</v>
      </c>
      <c r="E41" s="34">
        <f>E42</f>
        <v>1000000</v>
      </c>
      <c r="F41" s="34"/>
      <c r="G41" s="34"/>
    </row>
    <row r="42" spans="1:7" ht="25.5">
      <c r="A42" s="10" t="s">
        <v>7</v>
      </c>
      <c r="B42" s="23" t="s">
        <v>78</v>
      </c>
      <c r="C42" s="23" t="s">
        <v>4</v>
      </c>
      <c r="D42" s="35"/>
      <c r="E42" s="34">
        <v>1000000</v>
      </c>
      <c r="F42" s="34"/>
      <c r="G42" s="34"/>
    </row>
    <row r="43" spans="1:7" ht="63.75">
      <c r="A43" s="10" t="s">
        <v>52</v>
      </c>
      <c r="B43" s="23" t="s">
        <v>79</v>
      </c>
      <c r="C43" s="23"/>
      <c r="D43" s="34">
        <f>D44</f>
        <v>0</v>
      </c>
      <c r="E43" s="34">
        <f>E44</f>
        <v>200250</v>
      </c>
      <c r="F43" s="34"/>
      <c r="G43" s="34"/>
    </row>
    <row r="44" spans="1:7" ht="25.5">
      <c r="A44" s="10" t="s">
        <v>7</v>
      </c>
      <c r="B44" s="23" t="s">
        <v>79</v>
      </c>
      <c r="C44" s="23" t="s">
        <v>4</v>
      </c>
      <c r="D44" s="34"/>
      <c r="E44" s="34">
        <f>250000-49750</f>
        <v>200250</v>
      </c>
      <c r="F44" s="34"/>
      <c r="G44" s="34"/>
    </row>
    <row r="45" spans="1:7" ht="39" customHeight="1">
      <c r="A45" s="38" t="s">
        <v>83</v>
      </c>
      <c r="B45" s="23" t="s">
        <v>82</v>
      </c>
      <c r="C45" s="23"/>
      <c r="D45" s="35">
        <f>D46</f>
        <v>0</v>
      </c>
      <c r="E45" s="35">
        <f>E46</f>
        <v>200000</v>
      </c>
      <c r="F45" s="34"/>
      <c r="G45" s="34"/>
    </row>
    <row r="46" spans="1:7" ht="25.5">
      <c r="A46" s="10" t="s">
        <v>7</v>
      </c>
      <c r="B46" s="23" t="s">
        <v>82</v>
      </c>
      <c r="C46" s="23" t="s">
        <v>4</v>
      </c>
      <c r="D46" s="35"/>
      <c r="E46" s="35">
        <v>200000</v>
      </c>
      <c r="F46" s="34"/>
      <c r="G46" s="34"/>
    </row>
    <row r="47" spans="1:7" ht="38.25">
      <c r="A47" s="10" t="s">
        <v>76</v>
      </c>
      <c r="B47" s="23" t="s">
        <v>80</v>
      </c>
      <c r="C47" s="23"/>
      <c r="D47" s="35">
        <f>D48</f>
        <v>0</v>
      </c>
      <c r="E47" s="35">
        <f>E48</f>
        <v>200000</v>
      </c>
      <c r="F47" s="34"/>
      <c r="G47" s="34"/>
    </row>
    <row r="48" spans="1:7" ht="25.5">
      <c r="A48" s="10" t="s">
        <v>7</v>
      </c>
      <c r="B48" s="23" t="s">
        <v>80</v>
      </c>
      <c r="C48" s="23" t="s">
        <v>4</v>
      </c>
      <c r="D48" s="35"/>
      <c r="E48" s="35">
        <v>200000</v>
      </c>
      <c r="F48" s="34"/>
      <c r="G48" s="34"/>
    </row>
    <row r="49" spans="1:7" ht="38.25">
      <c r="A49" s="10" t="s">
        <v>77</v>
      </c>
      <c r="B49" s="23" t="s">
        <v>81</v>
      </c>
      <c r="C49" s="23"/>
      <c r="D49" s="35">
        <f>D50</f>
        <v>0</v>
      </c>
      <c r="E49" s="35">
        <f>E50</f>
        <v>100000</v>
      </c>
      <c r="F49" s="34"/>
      <c r="G49" s="34"/>
    </row>
    <row r="50" spans="1:7" ht="25.5">
      <c r="A50" s="10" t="s">
        <v>7</v>
      </c>
      <c r="B50" s="23" t="s">
        <v>81</v>
      </c>
      <c r="C50" s="23" t="s">
        <v>4</v>
      </c>
      <c r="D50" s="35"/>
      <c r="E50" s="35">
        <v>100000</v>
      </c>
      <c r="F50" s="34"/>
      <c r="G50" s="34"/>
    </row>
    <row r="51" spans="1:7" ht="38.25">
      <c r="A51" s="9" t="s">
        <v>63</v>
      </c>
      <c r="B51" s="22">
        <v>2300000000</v>
      </c>
      <c r="C51" s="22"/>
      <c r="D51" s="32">
        <f aca="true" t="shared" si="3" ref="D51:E53">D52</f>
        <v>0</v>
      </c>
      <c r="E51" s="32">
        <f t="shared" si="3"/>
        <v>499836.16</v>
      </c>
      <c r="F51" s="32">
        <f aca="true" t="shared" si="4" ref="F51:G53">F52</f>
        <v>180000</v>
      </c>
      <c r="G51" s="32">
        <f t="shared" si="4"/>
        <v>180000</v>
      </c>
    </row>
    <row r="52" spans="1:7" ht="25.5">
      <c r="A52" s="10" t="s">
        <v>64</v>
      </c>
      <c r="B52" s="24">
        <v>2300300000</v>
      </c>
      <c r="C52" s="24"/>
      <c r="D52" s="34">
        <f t="shared" si="3"/>
        <v>0</v>
      </c>
      <c r="E52" s="34">
        <f t="shared" si="3"/>
        <v>499836.16</v>
      </c>
      <c r="F52" s="34">
        <f t="shared" si="4"/>
        <v>180000</v>
      </c>
      <c r="G52" s="34">
        <f t="shared" si="4"/>
        <v>180000</v>
      </c>
    </row>
    <row r="53" spans="1:7" ht="13.5">
      <c r="A53" s="10" t="s">
        <v>65</v>
      </c>
      <c r="B53" s="24">
        <v>2300303560</v>
      </c>
      <c r="C53" s="24"/>
      <c r="D53" s="34">
        <f t="shared" si="3"/>
        <v>0</v>
      </c>
      <c r="E53" s="34">
        <f t="shared" si="3"/>
        <v>499836.16</v>
      </c>
      <c r="F53" s="34">
        <f t="shared" si="4"/>
        <v>180000</v>
      </c>
      <c r="G53" s="34">
        <f t="shared" si="4"/>
        <v>180000</v>
      </c>
    </row>
    <row r="54" spans="1:7" ht="25.5">
      <c r="A54" s="10" t="s">
        <v>7</v>
      </c>
      <c r="B54" s="24">
        <v>2300303560</v>
      </c>
      <c r="C54" s="24">
        <v>200</v>
      </c>
      <c r="D54" s="34"/>
      <c r="E54" s="34">
        <f>180000+319836.16</f>
        <v>499836.16</v>
      </c>
      <c r="F54" s="34">
        <v>180000</v>
      </c>
      <c r="G54" s="34">
        <v>180000</v>
      </c>
    </row>
    <row r="55" spans="1:7" ht="38.25">
      <c r="A55" s="9" t="s">
        <v>49</v>
      </c>
      <c r="B55" s="22">
        <v>2400000000</v>
      </c>
      <c r="C55" s="22"/>
      <c r="D55" s="32">
        <f>D56+D63</f>
        <v>13345</v>
      </c>
      <c r="E55" s="32">
        <f>E56+E63</f>
        <v>1364851.9</v>
      </c>
      <c r="F55" s="32">
        <f>F56+F63</f>
        <v>1720600</v>
      </c>
      <c r="G55" s="32">
        <f>G56+G63</f>
        <v>1720600</v>
      </c>
    </row>
    <row r="56" spans="1:7" ht="25.5">
      <c r="A56" s="10" t="s">
        <v>50</v>
      </c>
      <c r="B56" s="24">
        <v>2400100000</v>
      </c>
      <c r="C56" s="24"/>
      <c r="D56" s="34">
        <f>D57+D59+D61</f>
        <v>13345</v>
      </c>
      <c r="E56" s="34">
        <f>E57+E59+E61</f>
        <v>860501.9</v>
      </c>
      <c r="F56" s="34">
        <f>F57+F59+F61</f>
        <v>1440600</v>
      </c>
      <c r="G56" s="34">
        <f>G57+G59+G61</f>
        <v>1440600</v>
      </c>
    </row>
    <row r="57" spans="1:7" ht="25.5">
      <c r="A57" s="10" t="s">
        <v>51</v>
      </c>
      <c r="B57" s="24">
        <v>2400106050</v>
      </c>
      <c r="C57" s="24"/>
      <c r="D57" s="34">
        <f>D58</f>
        <v>13345</v>
      </c>
      <c r="E57" s="34">
        <f>E58</f>
        <v>691001.9</v>
      </c>
      <c r="F57" s="34">
        <f>F58</f>
        <v>940600</v>
      </c>
      <c r="G57" s="34">
        <f>G58</f>
        <v>940600</v>
      </c>
    </row>
    <row r="58" spans="1:7" ht="25.5">
      <c r="A58" s="10" t="s">
        <v>7</v>
      </c>
      <c r="B58" s="24">
        <v>2400106050</v>
      </c>
      <c r="C58" s="23" t="s">
        <v>4</v>
      </c>
      <c r="D58" s="35">
        <v>13345</v>
      </c>
      <c r="E58" s="34">
        <f>681500-3843.1+13345</f>
        <v>691001.9</v>
      </c>
      <c r="F58" s="34">
        <v>940600</v>
      </c>
      <c r="G58" s="34">
        <v>940600</v>
      </c>
    </row>
    <row r="59" spans="1:7" ht="51">
      <c r="A59" s="39" t="s">
        <v>84</v>
      </c>
      <c r="B59" s="40" t="s">
        <v>85</v>
      </c>
      <c r="C59" s="40"/>
      <c r="D59" s="41"/>
      <c r="E59" s="41">
        <v>44500</v>
      </c>
      <c r="F59" s="41"/>
      <c r="G59" s="41"/>
    </row>
    <row r="60" spans="1:7" ht="25.5">
      <c r="A60" s="39" t="s">
        <v>7</v>
      </c>
      <c r="B60" s="40" t="s">
        <v>85</v>
      </c>
      <c r="C60" s="40" t="s">
        <v>4</v>
      </c>
      <c r="D60" s="41"/>
      <c r="E60" s="41">
        <v>44500</v>
      </c>
      <c r="F60" s="41"/>
      <c r="G60" s="41"/>
    </row>
    <row r="61" spans="1:7" ht="63.75">
      <c r="A61" s="10" t="s">
        <v>52</v>
      </c>
      <c r="B61" s="23" t="s">
        <v>53</v>
      </c>
      <c r="C61" s="23"/>
      <c r="D61" s="35">
        <f>D62</f>
        <v>0</v>
      </c>
      <c r="E61" s="34">
        <f>E62</f>
        <v>125000</v>
      </c>
      <c r="F61" s="34">
        <f>F62</f>
        <v>500000</v>
      </c>
      <c r="G61" s="34">
        <f>G62</f>
        <v>500000</v>
      </c>
    </row>
    <row r="62" spans="1:7" ht="25.5">
      <c r="A62" s="10" t="s">
        <v>7</v>
      </c>
      <c r="B62" s="23" t="s">
        <v>53</v>
      </c>
      <c r="C62" s="23" t="s">
        <v>4</v>
      </c>
      <c r="D62" s="35"/>
      <c r="E62" s="34">
        <f>250000-125000</f>
        <v>125000</v>
      </c>
      <c r="F62" s="34">
        <v>500000</v>
      </c>
      <c r="G62" s="34">
        <v>500000</v>
      </c>
    </row>
    <row r="63" spans="1:7" ht="25.5">
      <c r="A63" s="10" t="s">
        <v>54</v>
      </c>
      <c r="B63" s="24">
        <v>2400200000</v>
      </c>
      <c r="C63" s="23"/>
      <c r="D63" s="35">
        <f>D64+D66</f>
        <v>0</v>
      </c>
      <c r="E63" s="35">
        <f>E64+E66</f>
        <v>504350</v>
      </c>
      <c r="F63" s="35">
        <f>F64+F66</f>
        <v>280000</v>
      </c>
      <c r="G63" s="35">
        <f>G64+G66</f>
        <v>280000</v>
      </c>
    </row>
    <row r="64" spans="1:7" ht="25.5">
      <c r="A64" s="10" t="s">
        <v>51</v>
      </c>
      <c r="B64" s="24">
        <v>2400206050</v>
      </c>
      <c r="C64" s="23"/>
      <c r="D64" s="35"/>
      <c r="E64" s="34">
        <f>E65</f>
        <v>329600</v>
      </c>
      <c r="F64" s="34">
        <f>F65</f>
        <v>280000</v>
      </c>
      <c r="G64" s="34">
        <f>G65</f>
        <v>280000</v>
      </c>
    </row>
    <row r="65" spans="1:7" ht="25.5">
      <c r="A65" s="10" t="s">
        <v>7</v>
      </c>
      <c r="B65" s="24">
        <v>2400206050</v>
      </c>
      <c r="C65" s="23" t="s">
        <v>4</v>
      </c>
      <c r="D65" s="35"/>
      <c r="E65" s="34">
        <v>329600</v>
      </c>
      <c r="F65" s="34">
        <v>280000</v>
      </c>
      <c r="G65" s="34">
        <v>280000</v>
      </c>
    </row>
    <row r="66" spans="1:7" ht="63.75">
      <c r="A66" s="10" t="s">
        <v>52</v>
      </c>
      <c r="B66" s="24">
        <v>2400274040</v>
      </c>
      <c r="C66" s="23"/>
      <c r="D66" s="35">
        <f>D67</f>
        <v>0</v>
      </c>
      <c r="E66" s="34">
        <f>E67</f>
        <v>174750</v>
      </c>
      <c r="F66" s="34"/>
      <c r="G66" s="34"/>
    </row>
    <row r="67" spans="1:7" ht="25.5">
      <c r="A67" s="10" t="s">
        <v>7</v>
      </c>
      <c r="B67" s="24">
        <v>2400274040</v>
      </c>
      <c r="C67" s="23" t="s">
        <v>4</v>
      </c>
      <c r="D67" s="35"/>
      <c r="E67" s="34">
        <v>174750</v>
      </c>
      <c r="F67" s="34"/>
      <c r="G67" s="34"/>
    </row>
    <row r="68" spans="1:7" ht="13.5">
      <c r="A68" s="9" t="s">
        <v>11</v>
      </c>
      <c r="B68" s="21" t="s">
        <v>30</v>
      </c>
      <c r="C68" s="21"/>
      <c r="D68" s="36">
        <f>D69+D71+D73+D75+D78+D80</f>
        <v>0</v>
      </c>
      <c r="E68" s="36">
        <f>E69+E71+E73+E75+E78+E80</f>
        <v>326606</v>
      </c>
      <c r="F68" s="36">
        <f>F69+F71+F73+F75+F78+F80</f>
        <v>379456</v>
      </c>
      <c r="G68" s="36">
        <f>G69+G71+G73+G75+G78+G80</f>
        <v>440856</v>
      </c>
    </row>
    <row r="69" spans="1:7" ht="13.5">
      <c r="A69" s="10" t="s">
        <v>9</v>
      </c>
      <c r="B69" s="23" t="s">
        <v>31</v>
      </c>
      <c r="C69" s="23"/>
      <c r="D69" s="35"/>
      <c r="E69" s="35">
        <f>E70</f>
        <v>20000</v>
      </c>
      <c r="F69" s="35">
        <f>F70</f>
        <v>20000</v>
      </c>
      <c r="G69" s="35">
        <f>G70</f>
        <v>20000</v>
      </c>
    </row>
    <row r="70" spans="1:7" ht="13.5">
      <c r="A70" s="10" t="s">
        <v>8</v>
      </c>
      <c r="B70" s="23" t="s">
        <v>31</v>
      </c>
      <c r="C70" s="23" t="s">
        <v>5</v>
      </c>
      <c r="D70" s="35"/>
      <c r="E70" s="35">
        <v>20000</v>
      </c>
      <c r="F70" s="35">
        <v>20000</v>
      </c>
      <c r="G70" s="35">
        <v>20000</v>
      </c>
    </row>
    <row r="71" spans="1:7" ht="12.75">
      <c r="A71" s="39" t="s">
        <v>86</v>
      </c>
      <c r="B71" s="40" t="s">
        <v>87</v>
      </c>
      <c r="C71" s="40"/>
      <c r="D71" s="43"/>
      <c r="E71" s="42">
        <f>E72</f>
        <v>10000</v>
      </c>
      <c r="F71" s="43"/>
      <c r="G71" s="43"/>
    </row>
    <row r="72" spans="1:7" ht="25.5">
      <c r="A72" s="39" t="s">
        <v>7</v>
      </c>
      <c r="B72" s="40" t="s">
        <v>87</v>
      </c>
      <c r="C72" s="40" t="s">
        <v>4</v>
      </c>
      <c r="D72" s="44"/>
      <c r="E72" s="42">
        <v>10000</v>
      </c>
      <c r="F72" s="44"/>
      <c r="G72" s="44"/>
    </row>
    <row r="73" spans="1:7" ht="13.5">
      <c r="A73" s="10" t="s">
        <v>55</v>
      </c>
      <c r="B73" s="24">
        <v>9999945870</v>
      </c>
      <c r="C73" s="23"/>
      <c r="D73" s="35">
        <f>D74</f>
        <v>0</v>
      </c>
      <c r="E73" s="34">
        <f>E74</f>
        <v>50550</v>
      </c>
      <c r="F73" s="34">
        <f>F74</f>
        <v>20000</v>
      </c>
      <c r="G73" s="34">
        <f>G74</f>
        <v>20000</v>
      </c>
    </row>
    <row r="74" spans="1:7" ht="25.5">
      <c r="A74" s="10" t="s">
        <v>7</v>
      </c>
      <c r="B74" s="24">
        <v>9999945870</v>
      </c>
      <c r="C74" s="23" t="s">
        <v>4</v>
      </c>
      <c r="D74" s="35"/>
      <c r="E74" s="34">
        <f>30550+20000</f>
        <v>50550</v>
      </c>
      <c r="F74" s="34">
        <v>20000</v>
      </c>
      <c r="G74" s="34">
        <v>20000</v>
      </c>
    </row>
    <row r="75" spans="1:7" ht="38.25">
      <c r="A75" s="11" t="s">
        <v>69</v>
      </c>
      <c r="B75" s="25" t="s">
        <v>70</v>
      </c>
      <c r="C75" s="23"/>
      <c r="D75" s="35"/>
      <c r="E75" s="37">
        <f>E76+E77</f>
        <v>183556</v>
      </c>
      <c r="F75" s="37">
        <f>F76+F77</f>
        <v>183556</v>
      </c>
      <c r="G75" s="37">
        <f>G76+G77</f>
        <v>183556</v>
      </c>
    </row>
    <row r="76" spans="1:7" ht="51">
      <c r="A76" s="11" t="s">
        <v>6</v>
      </c>
      <c r="B76" s="25" t="s">
        <v>70</v>
      </c>
      <c r="C76" s="23" t="s">
        <v>3</v>
      </c>
      <c r="D76" s="35"/>
      <c r="E76" s="37">
        <v>153660</v>
      </c>
      <c r="F76" s="37">
        <v>153660</v>
      </c>
      <c r="G76" s="37">
        <v>153660</v>
      </c>
    </row>
    <row r="77" spans="1:7" ht="25.5">
      <c r="A77" s="12" t="s">
        <v>7</v>
      </c>
      <c r="B77" s="25" t="s">
        <v>70</v>
      </c>
      <c r="C77" s="23" t="s">
        <v>4</v>
      </c>
      <c r="D77" s="35"/>
      <c r="E77" s="37">
        <v>29896</v>
      </c>
      <c r="F77" s="37">
        <v>29896</v>
      </c>
      <c r="G77" s="37">
        <v>29896</v>
      </c>
    </row>
    <row r="78" spans="1:8" ht="13.5">
      <c r="A78" s="10" t="s">
        <v>56</v>
      </c>
      <c r="B78" s="23" t="s">
        <v>57</v>
      </c>
      <c r="C78" s="23"/>
      <c r="D78" s="35"/>
      <c r="E78" s="34">
        <f>E79</f>
        <v>62500</v>
      </c>
      <c r="F78" s="34">
        <f>F79</f>
        <v>61300</v>
      </c>
      <c r="G78" s="34">
        <f>G79</f>
        <v>25000</v>
      </c>
      <c r="H78" s="15"/>
    </row>
    <row r="79" spans="1:8" ht="13.5">
      <c r="A79" s="10" t="s">
        <v>58</v>
      </c>
      <c r="B79" s="23" t="s">
        <v>57</v>
      </c>
      <c r="C79" s="23" t="s">
        <v>59</v>
      </c>
      <c r="D79" s="35"/>
      <c r="E79" s="34">
        <v>62500</v>
      </c>
      <c r="F79" s="34">
        <v>61300</v>
      </c>
      <c r="G79" s="34">
        <v>25000</v>
      </c>
      <c r="H79" s="15"/>
    </row>
    <row r="80" spans="1:8" ht="13.5">
      <c r="A80" s="10" t="s">
        <v>17</v>
      </c>
      <c r="B80" s="23" t="s">
        <v>32</v>
      </c>
      <c r="C80" s="23"/>
      <c r="D80" s="35"/>
      <c r="E80" s="34"/>
      <c r="F80" s="34">
        <f>F81</f>
        <v>94600</v>
      </c>
      <c r="G80" s="34">
        <f>G81</f>
        <v>192300</v>
      </c>
      <c r="H80" s="15"/>
    </row>
    <row r="81" spans="1:8" ht="13.5">
      <c r="A81" s="13" t="s">
        <v>18</v>
      </c>
      <c r="B81" s="23" t="s">
        <v>32</v>
      </c>
      <c r="C81" s="26" t="s">
        <v>19</v>
      </c>
      <c r="D81" s="34"/>
      <c r="E81" s="34"/>
      <c r="F81" s="34">
        <v>94600</v>
      </c>
      <c r="G81" s="34">
        <v>192300</v>
      </c>
      <c r="H81" s="15"/>
    </row>
    <row r="82" spans="2:7" ht="12.75">
      <c r="B82" s="3"/>
      <c r="F82" s="14"/>
      <c r="G82" s="14"/>
    </row>
    <row r="83" spans="2:7" ht="12.75">
      <c r="B83" s="3"/>
      <c r="E83" s="16"/>
      <c r="F83" s="17"/>
      <c r="G83" s="17"/>
    </row>
    <row r="84" spans="2:7" ht="12.75">
      <c r="B84" s="3"/>
      <c r="E84" s="16"/>
      <c r="F84" s="17"/>
      <c r="G84" s="17"/>
    </row>
    <row r="85" spans="1:7" ht="15.75">
      <c r="A85" s="27" t="s">
        <v>22</v>
      </c>
      <c r="B85" s="28"/>
      <c r="C85" s="27"/>
      <c r="D85" s="27"/>
      <c r="E85" s="29"/>
      <c r="F85" s="30" t="s">
        <v>71</v>
      </c>
      <c r="G85" s="18"/>
    </row>
  </sheetData>
  <sheetProtection/>
  <mergeCells count="9">
    <mergeCell ref="D10:G10"/>
    <mergeCell ref="D14:E14"/>
    <mergeCell ref="F14:F15"/>
    <mergeCell ref="G14:G15"/>
    <mergeCell ref="A11:G11"/>
    <mergeCell ref="A13:A15"/>
    <mergeCell ref="B13:B15"/>
    <mergeCell ref="C13:C15"/>
    <mergeCell ref="D13:G13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2017-06-22T05:54:30Z</cp:lastPrinted>
  <dcterms:created xsi:type="dcterms:W3CDTF">2008-10-28T10:40:13Z</dcterms:created>
  <dcterms:modified xsi:type="dcterms:W3CDTF">2017-08-23T10:22:05Z</dcterms:modified>
  <cp:category/>
  <cp:version/>
  <cp:contentType/>
  <cp:contentStatus/>
</cp:coreProperties>
</file>