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5" windowWidth="15195" windowHeight="7665" activeTab="0"/>
  </bookViews>
  <sheets>
    <sheet name="Бура" sheetId="1" r:id="rId1"/>
  </sheets>
  <definedNames/>
  <calcPr fullCalcOnLoad="1"/>
</workbook>
</file>

<file path=xl/sharedStrings.xml><?xml version="1.0" encoding="utf-8"?>
<sst xmlns="http://schemas.openxmlformats.org/spreadsheetml/2006/main" count="340" uniqueCount="166">
  <si>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</si>
  <si>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</si>
  <si>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</si>
  <si>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</si>
  <si>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</si>
  <si>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</si>
  <si>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</si>
  <si>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</si>
  <si>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</si>
  <si>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</si>
  <si>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</si>
  <si>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</si>
  <si>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</si>
  <si>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Мероприятия по благоустройству территорий населенных пунктов</t>
  </si>
  <si>
    <t>0100</t>
  </si>
  <si>
    <t>0500</t>
  </si>
  <si>
    <t>1100</t>
  </si>
  <si>
    <t>ОБЩЕГОСУДАРСТВЕННЫЕ ВОПРОСЫ</t>
  </si>
  <si>
    <t>ЖИЛИЩНО-КОММУНАЛЬНОЕ ХОЗЯЙСТВО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</si>
  <si>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</si>
  <si>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</si>
  <si>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</si>
  <si>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Физическая культура</t>
  </si>
  <si>
    <t>1101</t>
  </si>
  <si>
    <t>0503</t>
  </si>
  <si>
    <t>Благоустройство</t>
  </si>
  <si>
    <t>0111</t>
  </si>
  <si>
    <t>Резервные фонды</t>
  </si>
  <si>
    <t>к Решению Совета сельского поселения</t>
  </si>
  <si>
    <t xml:space="preserve">муниципального района Краснокамский район </t>
  </si>
  <si>
    <t>0102</t>
  </si>
  <si>
    <t>Функционирование высшего должностного лица субъекта Российской Федерации и муниципального образования</t>
  </si>
  <si>
    <t>УСЛОВНО УТВЕРЖДЕННЫЕ РАСХОДЫ</t>
  </si>
  <si>
    <t>Условно утвержденные расходы</t>
  </si>
  <si>
    <t>Иные средства</t>
  </si>
  <si>
    <t>900</t>
  </si>
  <si>
    <t>Раздел Подраздел</t>
  </si>
  <si>
    <t>Целевая статья</t>
  </si>
  <si>
    <t>Вид расхода</t>
  </si>
  <si>
    <t>Управляющий делами</t>
  </si>
  <si>
    <t>Приложение 4</t>
  </si>
  <si>
    <t>(рублей)</t>
  </si>
  <si>
    <t>Глава муниципального образования</t>
  </si>
  <si>
    <t>2018 год</t>
  </si>
  <si>
    <t>9999900000</t>
  </si>
  <si>
    <t>9999907500</t>
  </si>
  <si>
    <t>2000000000</t>
  </si>
  <si>
    <t>9999999999</t>
  </si>
  <si>
    <t xml:space="preserve">Республики Башкортостан на 2017 год </t>
  </si>
  <si>
    <t>и плановый период 2018 и 2019 годов"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</si>
  <si>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</si>
  <si>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</si>
  <si>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</si>
  <si>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</si>
  <si>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</si>
  <si>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</si>
  <si>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Основное мероприятие "Содержание и ремонт объектов уличного освещения"</t>
  </si>
  <si>
    <t>2400174040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</si>
  <si>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</si>
  <si>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КУЛЬТУРА, КИНЕМАТОГРАФИЯ</t>
  </si>
  <si>
    <t>0800</t>
  </si>
  <si>
    <t>0801</t>
  </si>
  <si>
    <t>Культура</t>
  </si>
  <si>
    <t>500</t>
  </si>
  <si>
    <t>Межбюджетные трансферты</t>
  </si>
  <si>
    <t>0400</t>
  </si>
  <si>
    <t>НАЦИОНАЛЬНАЯ ЭКОНОМИКА</t>
  </si>
  <si>
    <t>0409</t>
  </si>
  <si>
    <t>Дорожное хозяйство (дорожные фонды)</t>
  </si>
  <si>
    <t>2200000000</t>
  </si>
  <si>
    <t>2200100000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</si>
  <si>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</si>
  <si>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</si>
  <si>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2200103150</t>
  </si>
  <si>
    <t>Дорожное хозяйство</t>
  </si>
  <si>
    <t>2019 год</t>
  </si>
  <si>
    <t xml:space="preserve">Новобуринский сельсовет муниципального района </t>
  </si>
  <si>
    <t>"О бюджете сельского поселения Новобуринский сельсовет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</si>
  <si>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</si>
  <si>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0502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</si>
  <si>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</si>
  <si>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</si>
  <si>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НАЦИОНАЛЬНАЯ ОБОРОНА</t>
  </si>
  <si>
    <t>0200</t>
  </si>
  <si>
    <t>Мобилизационная и вневойсковая подготовка</t>
  </si>
  <si>
    <t>0203</t>
  </si>
  <si>
    <t>9999951180</t>
  </si>
  <si>
    <t>Другие вопросы в области жилищно-коммунального хозяйства</t>
  </si>
  <si>
    <t>0505</t>
  </si>
  <si>
    <t>изменения</t>
  </si>
  <si>
    <t>с учетом изменений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</si>
  <si>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</si>
  <si>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0113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</si>
  <si>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</si>
  <si>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</si>
  <si>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</si>
  <si>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</si>
  <si>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СОЦИАЛЬНАЯ ПОЛИТИКА</t>
  </si>
  <si>
    <t>1000</t>
  </si>
  <si>
    <t>Социальное обеспечение населения</t>
  </si>
  <si>
    <t>1003</t>
  </si>
  <si>
    <t>Мероприятия в области социальной политики</t>
  </si>
  <si>
    <t>0700109020</t>
  </si>
  <si>
    <t>2010141870</t>
  </si>
  <si>
    <t>1000900000</t>
  </si>
  <si>
    <t>1000902030</t>
  </si>
  <si>
    <t>1000800000</t>
  </si>
  <si>
    <t>Аппараты органов государственной власти Республики Башкортостан</t>
  </si>
  <si>
    <t>1000802040</t>
  </si>
  <si>
    <t>Закупка товаров, работ и услуг для обеспечения государственных (муниципальных) нужд</t>
  </si>
  <si>
    <t>Другие общегосударственные вопросы</t>
  </si>
  <si>
    <t>Оценка недвижимости, признание прав и регулирование отношений по государственной (муниципальной) собственности</t>
  </si>
  <si>
    <t>Осуществление первичного воинского учета на территориях, где отсутствуют военные комиссариаты</t>
  </si>
  <si>
    <t>Коммунальное хозяйство</t>
  </si>
  <si>
    <t>Пенсионное обеспечение</t>
  </si>
  <si>
    <t>1001</t>
  </si>
  <si>
    <t>Доплата к пенсии муниципальных служащих</t>
  </si>
  <si>
    <t>9999902300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</si>
  <si>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</si>
  <si>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</si>
  <si>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</si>
  <si>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</si>
  <si>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2020 год</t>
  </si>
  <si>
    <t>Распределение бюджетных ассигнований сельского поселения Новобуринский сельсовет муниципального района Краснокамский район Республики Башкортостан на 2018 - 2020 годы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</si>
  <si>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от  " 18 " декабря  2017 года № 79</t>
  </si>
  <si>
    <t>Муниципальная программа "Развитие культуры и искусства"</t>
  </si>
  <si>
    <t>1800000000</t>
  </si>
  <si>
    <t/>
  </si>
  <si>
    <t>Основное мероприятие "Организация досуга и культурного отдыха населения"</t>
  </si>
  <si>
    <t>1800100000</t>
  </si>
  <si>
    <t>мероприятие в сфере культуры и оразования</t>
  </si>
  <si>
    <t>1800145870</t>
  </si>
  <si>
    <t xml:space="preserve">Прочая закупка товаров, работ и услуг для обеспечения государственных (муниципальных) нужд </t>
  </si>
  <si>
    <t>244</t>
  </si>
  <si>
    <t>Меры социаьной поддержки и социальные выплаты отдельным категориям граждан, устанорвленные решениями органов местного самоуправления</t>
  </si>
  <si>
    <t>313</t>
  </si>
  <si>
    <t>Пособия, компенсации, меры социальной поддержки по публичным нормативным обязательствам</t>
  </si>
  <si>
    <t>2200174040</t>
  </si>
  <si>
    <t>2400274040</t>
  </si>
  <si>
    <t xml:space="preserve">Л.Н.Низамова      </t>
  </si>
  <si>
    <t>Реализация проектов развития общественной инфраструктуры,основанных на местных инициативах за счет средств местных бюджетов</t>
  </si>
  <si>
    <t>Закупка товаров, работ и услуг для государственных (муниципальных) нужд</t>
  </si>
  <si>
    <t>22001S2471</t>
  </si>
  <si>
    <t>1800172010</t>
  </si>
  <si>
    <t>18001472010</t>
  </si>
  <si>
    <t>Реализация проектов развития общественной инфраструктуры,основанных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</si>
  <si>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инфраструктуры,основанных на местных инициативах за счет средств, поступивших от юридических лиц</t>
  </si>
  <si>
    <t>22001S2472</t>
  </si>
  <si>
    <t>22001S2473</t>
  </si>
  <si>
    <t xml:space="preserve">Субсидии на софинансирование общественной инфраструктуры,основанных на местных инициативах </t>
  </si>
  <si>
    <t>2200172470</t>
  </si>
  <si>
    <t>Другие вопросы в области национальной экономики</t>
  </si>
  <si>
    <t>0412</t>
  </si>
  <si>
    <t>Проведение работ по землеустройству</t>
  </si>
  <si>
    <t>0700303330</t>
  </si>
  <si>
    <t>Содержание и обслуживание муниципальной казны</t>
  </si>
  <si>
    <t>0700109040</t>
  </si>
  <si>
    <t>Общеэкономические вопросы</t>
  </si>
  <si>
    <t>0401</t>
  </si>
  <si>
    <t>Муниципальная программа "Организация временного трудоустройства безработных граждан"</t>
  </si>
  <si>
    <t>0800000000</t>
  </si>
  <si>
    <t>Основное мероприятие "организация временной занятости несовершеннолетних гражданв свободное от учебы время"</t>
  </si>
  <si>
    <t>0800100000</t>
  </si>
  <si>
    <t>Активные мероприятия по содействию занятости населения</t>
  </si>
  <si>
    <t>0800105140</t>
  </si>
  <si>
    <t>в редакции решения Совета от 15 октября 2018г. № 137-02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</si>
</sst>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0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32" borderId="0" xfId="0" applyFont="1" applyFill="1" applyAlignment="1">
      <alignment horizontal="right"/>
    </xf>
    <xf numFmtId="0" fontId="3" fillId="32" borderId="0" xfId="0" applyFont="1" applyFill="1" applyAlignment="1">
      <alignment wrapText="1"/>
    </xf>
    <xf numFmtId="0" fontId="1" fillId="32" borderId="0" xfId="0" applyFont="1" applyFill="1" applyAlignment="1">
      <alignment horizontal="center" vertical="center" wrapText="1"/>
    </xf>
    <xf numFmtId="3" fontId="3" fillId="32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32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3" fontId="3" fillId="32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32" borderId="0" xfId="0" applyNumberFormat="1" applyFont="1" applyFill="1" applyBorder="1" applyAlignment="1">
      <alignment horizontal="center" vertical="center" shrinkToFit="1"/>
    </xf>
    <xf numFmtId="49" fontId="2" fillId="32" borderId="0" xfId="0" applyNumberFormat="1" applyFont="1" applyFill="1" applyAlignment="1">
      <alignment horizontal="right"/>
    </xf>
    <xf numFmtId="49" fontId="5" fillId="32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shrinkToFit="1"/>
    </xf>
    <xf numFmtId="4" fontId="6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right"/>
    </xf>
    <xf numFmtId="49" fontId="4" fillId="32" borderId="0" xfId="0" applyNumberFormat="1" applyFont="1" applyFill="1" applyAlignment="1">
      <alignment horizontal="right"/>
    </xf>
    <xf numFmtId="0" fontId="0" fillId="0" borderId="10" xfId="0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top" wrapText="1"/>
    </xf>
    <xf numFmtId="4" fontId="0" fillId="0" borderId="10" xfId="0" applyNumberForma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32" borderId="14" xfId="0" applyNumberFormat="1" applyFont="1" applyFill="1" applyBorder="1" applyAlignment="1">
      <alignment horizontal="center" vertical="center" wrapText="1"/>
    </xf>
    <xf numFmtId="49" fontId="5" fillId="32" borderId="15" xfId="0" applyNumberFormat="1" applyFont="1" applyFill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PageLayoutView="0" workbookViewId="0" topLeftCell="A7">
      <selection activeCell="H20" sqref="H20"/>
    </sheetView>
  </sheetViews>
  <sheetFormatPr defaultColWidth="9.00390625" defaultRowHeight="12.75"/>
  <cols>
    <col min="1" max="1" width="54.375" style="4" customWidth="1"/>
    <col min="2" max="2" width="9.75390625" style="4" customWidth="1"/>
    <col min="3" max="3" width="13.125" style="9" customWidth="1"/>
    <col min="4" max="4" width="8.375" style="9" customWidth="1"/>
    <col min="5" max="5" width="14.125" style="9" customWidth="1"/>
    <col min="6" max="6" width="14.00390625" style="10" customWidth="1"/>
    <col min="7" max="7" width="12.75390625" style="10" customWidth="1"/>
    <col min="8" max="8" width="13.375" style="8" customWidth="1"/>
    <col min="9" max="16384" width="9.125" style="11" customWidth="1"/>
  </cols>
  <sheetData>
    <row r="1" ht="12.75">
      <c r="H1" s="8" t="s">
        <v>40</v>
      </c>
    </row>
    <row r="2" spans="3:8" ht="12.75">
      <c r="C2" s="11"/>
      <c r="D2" s="1"/>
      <c r="E2" s="1"/>
      <c r="F2" s="5"/>
      <c r="G2" s="5"/>
      <c r="H2" s="5" t="s">
        <v>28</v>
      </c>
    </row>
    <row r="3" spans="3:8" ht="12.75">
      <c r="C3" s="11"/>
      <c r="D3" s="1"/>
      <c r="E3" s="1"/>
      <c r="F3" s="5"/>
      <c r="G3" s="5"/>
      <c r="H3" s="5" t="s">
        <v>76</v>
      </c>
    </row>
    <row r="4" spans="3:8" ht="12.75">
      <c r="C4" s="11"/>
      <c r="D4" s="1"/>
      <c r="E4" s="1"/>
      <c r="F4" s="5"/>
      <c r="G4" s="5"/>
      <c r="H4" s="5" t="s">
        <v>2</v>
      </c>
    </row>
    <row r="5" spans="3:8" ht="12.75">
      <c r="C5" s="11"/>
      <c r="D5" s="1"/>
      <c r="E5" s="1"/>
      <c r="F5" s="5"/>
      <c r="G5" s="5"/>
      <c r="H5" s="5" t="s">
        <v>124</v>
      </c>
    </row>
    <row r="6" spans="3:8" ht="12.75">
      <c r="C6" s="11"/>
      <c r="D6" s="1"/>
      <c r="E6" s="1"/>
      <c r="F6" s="5"/>
      <c r="G6" s="5"/>
      <c r="H6" s="5" t="s">
        <v>77</v>
      </c>
    </row>
    <row r="7" spans="3:8" ht="12.75">
      <c r="C7" s="11"/>
      <c r="D7" s="1"/>
      <c r="E7" s="1"/>
      <c r="F7" s="5"/>
      <c r="G7" s="5"/>
      <c r="H7" s="5" t="s">
        <v>29</v>
      </c>
    </row>
    <row r="8" spans="3:8" ht="12.75">
      <c r="C8" s="11"/>
      <c r="D8" s="1"/>
      <c r="E8" s="1"/>
      <c r="F8" s="5"/>
      <c r="G8" s="5"/>
      <c r="H8" s="5" t="s">
        <v>48</v>
      </c>
    </row>
    <row r="9" spans="4:8" ht="12.75" customHeight="1">
      <c r="D9" s="4"/>
      <c r="E9" s="4"/>
      <c r="F9" s="6"/>
      <c r="G9" s="6"/>
      <c r="H9" s="5" t="s">
        <v>49</v>
      </c>
    </row>
    <row r="10" spans="3:8" ht="12.75" customHeight="1">
      <c r="C10" s="2"/>
      <c r="D10" s="4"/>
      <c r="E10" s="59" t="s">
        <v>165</v>
      </c>
      <c r="F10" s="59"/>
      <c r="G10" s="59"/>
      <c r="H10" s="59"/>
    </row>
    <row r="11" spans="3:8" ht="12.75">
      <c r="C11" s="2"/>
      <c r="D11" s="4"/>
      <c r="E11" s="2"/>
      <c r="F11" s="2"/>
      <c r="G11" s="2"/>
      <c r="H11" s="2"/>
    </row>
    <row r="12" spans="1:8" ht="73.5" customHeight="1">
      <c r="A12" s="76" t="s">
        <v>123</v>
      </c>
      <c r="B12" s="76"/>
      <c r="C12" s="76"/>
      <c r="D12" s="76"/>
      <c r="E12" s="76"/>
      <c r="F12" s="76"/>
      <c r="G12" s="76"/>
      <c r="H12" s="76"/>
    </row>
    <row r="13" spans="1:8" ht="13.5" customHeight="1">
      <c r="A13" s="3"/>
      <c r="B13" s="3"/>
      <c r="C13" s="3"/>
      <c r="D13" s="3"/>
      <c r="E13" s="3"/>
      <c r="F13" s="7"/>
      <c r="G13" s="7"/>
      <c r="H13" s="7"/>
    </row>
    <row r="14" ht="12.75">
      <c r="H14" s="12" t="s">
        <v>41</v>
      </c>
    </row>
    <row r="15" spans="1:8" ht="25.5" customHeight="1">
      <c r="A15" s="60" t="s">
        <v>0</v>
      </c>
      <c r="B15" s="63" t="s">
        <v>36</v>
      </c>
      <c r="C15" s="66" t="s">
        <v>37</v>
      </c>
      <c r="D15" s="66" t="s">
        <v>38</v>
      </c>
      <c r="E15" s="73" t="s">
        <v>9</v>
      </c>
      <c r="F15" s="74"/>
      <c r="G15" s="74"/>
      <c r="H15" s="75"/>
    </row>
    <row r="16" spans="1:8" ht="12.75" customHeight="1">
      <c r="A16" s="61"/>
      <c r="B16" s="64"/>
      <c r="C16" s="67"/>
      <c r="D16" s="67"/>
      <c r="E16" s="69" t="s">
        <v>43</v>
      </c>
      <c r="F16" s="70"/>
      <c r="G16" s="71" t="s">
        <v>75</v>
      </c>
      <c r="H16" s="71" t="s">
        <v>122</v>
      </c>
    </row>
    <row r="17" spans="1:8" ht="32.25" customHeight="1">
      <c r="A17" s="62"/>
      <c r="B17" s="65"/>
      <c r="C17" s="68"/>
      <c r="D17" s="68"/>
      <c r="E17" s="16" t="s">
        <v>89</v>
      </c>
      <c r="F17" s="16" t="s">
        <v>90</v>
      </c>
      <c r="G17" s="72"/>
      <c r="H17" s="72"/>
    </row>
    <row r="18" spans="1:8" ht="12.75">
      <c r="A18" s="34" t="s">
        <v>1</v>
      </c>
      <c r="B18" s="33"/>
      <c r="C18" s="33"/>
      <c r="D18" s="33"/>
      <c r="E18" s="48">
        <f>E19+E43+E49+E74+E100+E108+E119+E126</f>
        <v>42000</v>
      </c>
      <c r="F18" s="48">
        <f>F19+F43+F49+F74+F100+F108+F119+F126</f>
        <v>7906758.63</v>
      </c>
      <c r="G18" s="48">
        <f>G19+G43+G49+G74+G100+G108+G119+G126</f>
        <v>5268550</v>
      </c>
      <c r="H18" s="48">
        <f>H19+H43+H49+H74+H100+H108+H119+H126</f>
        <v>5359440</v>
      </c>
    </row>
    <row r="19" spans="1:8" ht="12.75">
      <c r="A19" s="35" t="s">
        <v>17</v>
      </c>
      <c r="B19" s="36" t="s">
        <v>14</v>
      </c>
      <c r="C19" s="28"/>
      <c r="D19" s="33"/>
      <c r="E19" s="48">
        <f>E20+E25+E32+E36</f>
        <v>-23000</v>
      </c>
      <c r="F19" s="48">
        <f>F20+F25+F32+F36</f>
        <v>2957923.46</v>
      </c>
      <c r="G19" s="48">
        <f>G20+G25+G32+G36</f>
        <v>2829250</v>
      </c>
      <c r="H19" s="48">
        <f>H20+H25+H32+H36</f>
        <v>2868640</v>
      </c>
    </row>
    <row r="20" spans="1:8" ht="25.5" customHeight="1">
      <c r="A20" s="37" t="s">
        <v>31</v>
      </c>
      <c r="B20" s="26" t="s">
        <v>30</v>
      </c>
      <c r="C20" s="27"/>
      <c r="D20" s="33"/>
      <c r="E20" s="51">
        <f aca="true" t="shared" si="0" ref="E20:H23">E21</f>
        <v>10000</v>
      </c>
      <c r="F20" s="51">
        <f t="shared" si="0"/>
        <v>856563</v>
      </c>
      <c r="G20" s="51">
        <f t="shared" si="0"/>
        <v>771166</v>
      </c>
      <c r="H20" s="51">
        <f t="shared" si="0"/>
        <v>792766</v>
      </c>
    </row>
    <row r="21" spans="1:8" ht="51">
      <c r="A21" s="37" t="s">
        <v>52</v>
      </c>
      <c r="B21" s="26" t="s">
        <v>30</v>
      </c>
      <c r="C21" s="27" t="s">
        <v>50</v>
      </c>
      <c r="D21" s="33"/>
      <c r="E21" s="51">
        <f>E22</f>
        <v>10000</v>
      </c>
      <c r="F21" s="51">
        <f>F22</f>
        <v>856563</v>
      </c>
      <c r="G21" s="51">
        <f t="shared" si="0"/>
        <v>771166</v>
      </c>
      <c r="H21" s="51">
        <f t="shared" si="0"/>
        <v>792766</v>
      </c>
    </row>
    <row r="22" spans="1:8" ht="38.25">
      <c r="A22" s="37" t="s">
        <v>51</v>
      </c>
      <c r="B22" s="26" t="s">
        <v>30</v>
      </c>
      <c r="C22" s="27" t="s">
        <v>104</v>
      </c>
      <c r="D22" s="33"/>
      <c r="E22" s="51">
        <f t="shared" si="0"/>
        <v>10000</v>
      </c>
      <c r="F22" s="51">
        <f t="shared" si="0"/>
        <v>856563</v>
      </c>
      <c r="G22" s="51">
        <f t="shared" si="0"/>
        <v>771166</v>
      </c>
      <c r="H22" s="51">
        <f t="shared" si="0"/>
        <v>792766</v>
      </c>
    </row>
    <row r="23" spans="1:8" ht="37.5" customHeight="1">
      <c r="A23" s="25" t="s">
        <v>42</v>
      </c>
      <c r="B23" s="26" t="s">
        <v>30</v>
      </c>
      <c r="C23" s="27" t="s">
        <v>105</v>
      </c>
      <c r="D23" s="28"/>
      <c r="E23" s="31">
        <f t="shared" si="0"/>
        <v>10000</v>
      </c>
      <c r="F23" s="31">
        <f t="shared" si="0"/>
        <v>856563</v>
      </c>
      <c r="G23" s="31">
        <f t="shared" si="0"/>
        <v>771166</v>
      </c>
      <c r="H23" s="31">
        <f t="shared" si="0"/>
        <v>792766</v>
      </c>
    </row>
    <row r="24" spans="1:8" ht="51">
      <c r="A24" s="25" t="s">
        <v>6</v>
      </c>
      <c r="B24" s="26" t="s">
        <v>30</v>
      </c>
      <c r="C24" s="27" t="s">
        <v>105</v>
      </c>
      <c r="D24" s="28" t="s">
        <v>3</v>
      </c>
      <c r="E24" s="19">
        <v>10000</v>
      </c>
      <c r="F24" s="31">
        <v>856563</v>
      </c>
      <c r="G24" s="31">
        <v>771166</v>
      </c>
      <c r="H24" s="31">
        <v>792766</v>
      </c>
    </row>
    <row r="25" spans="1:8" ht="52.5" customHeight="1">
      <c r="A25" s="25" t="s">
        <v>20</v>
      </c>
      <c r="B25" s="26" t="s">
        <v>21</v>
      </c>
      <c r="C25" s="27"/>
      <c r="D25" s="28"/>
      <c r="E25" s="31">
        <f aca="true" t="shared" si="1" ref="E25:H27">E26</f>
        <v>-33000</v>
      </c>
      <c r="F25" s="31">
        <f t="shared" si="1"/>
        <v>2013437</v>
      </c>
      <c r="G25" s="31">
        <f t="shared" si="1"/>
        <v>2023084</v>
      </c>
      <c r="H25" s="31">
        <f t="shared" si="1"/>
        <v>2040874</v>
      </c>
    </row>
    <row r="26" spans="1:8" ht="44.25" customHeight="1">
      <c r="A26" s="37" t="s">
        <v>52</v>
      </c>
      <c r="B26" s="26" t="s">
        <v>21</v>
      </c>
      <c r="C26" s="27" t="s">
        <v>50</v>
      </c>
      <c r="D26" s="28"/>
      <c r="E26" s="31">
        <f t="shared" si="1"/>
        <v>-33000</v>
      </c>
      <c r="F26" s="31">
        <f t="shared" si="1"/>
        <v>2013437</v>
      </c>
      <c r="G26" s="31">
        <f t="shared" si="1"/>
        <v>2023084</v>
      </c>
      <c r="H26" s="31">
        <f t="shared" si="1"/>
        <v>2040874</v>
      </c>
    </row>
    <row r="27" spans="1:8" ht="38.25">
      <c r="A27" s="25" t="s">
        <v>53</v>
      </c>
      <c r="B27" s="26" t="s">
        <v>21</v>
      </c>
      <c r="C27" s="27" t="s">
        <v>106</v>
      </c>
      <c r="D27" s="28"/>
      <c r="E27" s="31">
        <f t="shared" si="1"/>
        <v>-33000</v>
      </c>
      <c r="F27" s="31">
        <f t="shared" si="1"/>
        <v>2013437</v>
      </c>
      <c r="G27" s="31">
        <f t="shared" si="1"/>
        <v>2023084</v>
      </c>
      <c r="H27" s="31">
        <f t="shared" si="1"/>
        <v>2040874</v>
      </c>
    </row>
    <row r="28" spans="1:8" ht="25.5">
      <c r="A28" s="25" t="s">
        <v>107</v>
      </c>
      <c r="B28" s="26" t="s">
        <v>21</v>
      </c>
      <c r="C28" s="27" t="s">
        <v>108</v>
      </c>
      <c r="D28" s="28"/>
      <c r="E28" s="31">
        <f>E29+E30+E31</f>
        <v>-33000</v>
      </c>
      <c r="F28" s="31">
        <f>F29+F30+F31</f>
        <v>2013437</v>
      </c>
      <c r="G28" s="31">
        <f>G29+G30+G31</f>
        <v>2023084</v>
      </c>
      <c r="H28" s="31">
        <f>H29+H30+H31</f>
        <v>2040874</v>
      </c>
    </row>
    <row r="29" spans="1:8" ht="51">
      <c r="A29" s="25" t="s">
        <v>6</v>
      </c>
      <c r="B29" s="26" t="s">
        <v>21</v>
      </c>
      <c r="C29" s="27" t="s">
        <v>108</v>
      </c>
      <c r="D29" s="28" t="s">
        <v>3</v>
      </c>
      <c r="E29" s="19">
        <v>0</v>
      </c>
      <c r="F29" s="31">
        <v>1351937</v>
      </c>
      <c r="G29" s="31">
        <v>1320584</v>
      </c>
      <c r="H29" s="31">
        <v>1377274</v>
      </c>
    </row>
    <row r="30" spans="1:8" ht="25.5">
      <c r="A30" s="25" t="s">
        <v>109</v>
      </c>
      <c r="B30" s="26" t="s">
        <v>21</v>
      </c>
      <c r="C30" s="27" t="s">
        <v>108</v>
      </c>
      <c r="D30" s="28" t="s">
        <v>4</v>
      </c>
      <c r="E30" s="19">
        <v>-33000</v>
      </c>
      <c r="F30" s="31">
        <v>606400</v>
      </c>
      <c r="G30" s="31">
        <v>647400</v>
      </c>
      <c r="H30" s="31">
        <v>608500</v>
      </c>
    </row>
    <row r="31" spans="1:8" ht="22.5" customHeight="1">
      <c r="A31" s="25" t="s">
        <v>7</v>
      </c>
      <c r="B31" s="26" t="s">
        <v>21</v>
      </c>
      <c r="C31" s="27" t="s">
        <v>108</v>
      </c>
      <c r="D31" s="28" t="s">
        <v>5</v>
      </c>
      <c r="E31" s="19"/>
      <c r="F31" s="31">
        <v>55100</v>
      </c>
      <c r="G31" s="31">
        <v>55100</v>
      </c>
      <c r="H31" s="31">
        <v>55100</v>
      </c>
    </row>
    <row r="32" spans="1:8" ht="13.5">
      <c r="A32" s="25" t="s">
        <v>27</v>
      </c>
      <c r="B32" s="26" t="s">
        <v>26</v>
      </c>
      <c r="C32" s="27"/>
      <c r="D32" s="28"/>
      <c r="E32" s="19"/>
      <c r="F32" s="31">
        <f aca="true" t="shared" si="2" ref="F32:H34">F33</f>
        <v>20000</v>
      </c>
      <c r="G32" s="31">
        <f t="shared" si="2"/>
        <v>20000</v>
      </c>
      <c r="H32" s="31">
        <f t="shared" si="2"/>
        <v>20000</v>
      </c>
    </row>
    <row r="33" spans="1:8" ht="13.5">
      <c r="A33" s="25" t="s">
        <v>10</v>
      </c>
      <c r="B33" s="26" t="s">
        <v>26</v>
      </c>
      <c r="C33" s="27" t="s">
        <v>44</v>
      </c>
      <c r="D33" s="28"/>
      <c r="E33" s="19"/>
      <c r="F33" s="31">
        <f t="shared" si="2"/>
        <v>20000</v>
      </c>
      <c r="G33" s="31">
        <f t="shared" si="2"/>
        <v>20000</v>
      </c>
      <c r="H33" s="31">
        <f t="shared" si="2"/>
        <v>20000</v>
      </c>
    </row>
    <row r="34" spans="1:8" ht="13.5">
      <c r="A34" s="25" t="s">
        <v>8</v>
      </c>
      <c r="B34" s="26" t="s">
        <v>26</v>
      </c>
      <c r="C34" s="27" t="s">
        <v>45</v>
      </c>
      <c r="D34" s="28"/>
      <c r="E34" s="19"/>
      <c r="F34" s="31">
        <f t="shared" si="2"/>
        <v>20000</v>
      </c>
      <c r="G34" s="31">
        <f t="shared" si="2"/>
        <v>20000</v>
      </c>
      <c r="H34" s="31">
        <f t="shared" si="2"/>
        <v>20000</v>
      </c>
    </row>
    <row r="35" spans="1:8" ht="13.5">
      <c r="A35" s="25" t="s">
        <v>7</v>
      </c>
      <c r="B35" s="26" t="s">
        <v>26</v>
      </c>
      <c r="C35" s="27" t="s">
        <v>45</v>
      </c>
      <c r="D35" s="28" t="s">
        <v>5</v>
      </c>
      <c r="E35" s="19"/>
      <c r="F35" s="31">
        <v>20000</v>
      </c>
      <c r="G35" s="31">
        <v>20000</v>
      </c>
      <c r="H35" s="31">
        <v>20000</v>
      </c>
    </row>
    <row r="36" spans="1:8" ht="12.75">
      <c r="A36" s="25" t="s">
        <v>110</v>
      </c>
      <c r="B36" s="26" t="s">
        <v>92</v>
      </c>
      <c r="C36" s="27"/>
      <c r="D36" s="28"/>
      <c r="E36" s="31">
        <f>E37</f>
        <v>0</v>
      </c>
      <c r="F36" s="31">
        <f>F37</f>
        <v>67923.45999999999</v>
      </c>
      <c r="G36" s="31">
        <f aca="true" t="shared" si="3" ref="G36:H39">G37</f>
        <v>15000</v>
      </c>
      <c r="H36" s="31">
        <f t="shared" si="3"/>
        <v>15000</v>
      </c>
    </row>
    <row r="37" spans="1:8" ht="51">
      <c r="A37" s="25" t="s">
        <v>91</v>
      </c>
      <c r="B37" s="26" t="s">
        <v>92</v>
      </c>
      <c r="C37" s="27" t="s">
        <v>93</v>
      </c>
      <c r="D37" s="28"/>
      <c r="E37" s="31">
        <f>E38</f>
        <v>0</v>
      </c>
      <c r="F37" s="31">
        <f>F38</f>
        <v>67923.45999999999</v>
      </c>
      <c r="G37" s="31">
        <f t="shared" si="3"/>
        <v>15000</v>
      </c>
      <c r="H37" s="31">
        <f t="shared" si="3"/>
        <v>15000</v>
      </c>
    </row>
    <row r="38" spans="1:8" ht="38.25">
      <c r="A38" s="25" t="s">
        <v>94</v>
      </c>
      <c r="B38" s="26" t="s">
        <v>92</v>
      </c>
      <c r="C38" s="27" t="s">
        <v>95</v>
      </c>
      <c r="D38" s="28"/>
      <c r="E38" s="31">
        <f>E39+E41</f>
        <v>0</v>
      </c>
      <c r="F38" s="31">
        <f>F39+F41</f>
        <v>67923.45999999999</v>
      </c>
      <c r="G38" s="31">
        <f t="shared" si="3"/>
        <v>15000</v>
      </c>
      <c r="H38" s="31">
        <f t="shared" si="3"/>
        <v>15000</v>
      </c>
    </row>
    <row r="39" spans="1:8" ht="36.75" customHeight="1">
      <c r="A39" s="25" t="s">
        <v>111</v>
      </c>
      <c r="B39" s="26" t="s">
        <v>92</v>
      </c>
      <c r="C39" s="27" t="s">
        <v>102</v>
      </c>
      <c r="D39" s="28"/>
      <c r="E39" s="31"/>
      <c r="F39" s="31">
        <f>F40</f>
        <v>15000</v>
      </c>
      <c r="G39" s="31">
        <f t="shared" si="3"/>
        <v>15000</v>
      </c>
      <c r="H39" s="31">
        <f t="shared" si="3"/>
        <v>15000</v>
      </c>
    </row>
    <row r="40" spans="1:8" ht="39" customHeight="1">
      <c r="A40" s="25" t="s">
        <v>109</v>
      </c>
      <c r="B40" s="26" t="s">
        <v>92</v>
      </c>
      <c r="C40" s="27" t="s">
        <v>102</v>
      </c>
      <c r="D40" s="28" t="s">
        <v>4</v>
      </c>
      <c r="E40" s="31"/>
      <c r="F40" s="31">
        <v>15000</v>
      </c>
      <c r="G40" s="31">
        <v>15000</v>
      </c>
      <c r="H40" s="31">
        <v>15000</v>
      </c>
    </row>
    <row r="41" spans="1:8" ht="28.5" customHeight="1">
      <c r="A41" s="25" t="s">
        <v>155</v>
      </c>
      <c r="B41" s="26" t="s">
        <v>92</v>
      </c>
      <c r="C41" s="55" t="s">
        <v>156</v>
      </c>
      <c r="D41" s="28"/>
      <c r="E41" s="31">
        <f>E42</f>
        <v>0</v>
      </c>
      <c r="F41" s="31">
        <f>F42</f>
        <v>52923.46</v>
      </c>
      <c r="G41" s="31"/>
      <c r="H41" s="31"/>
    </row>
    <row r="42" spans="1:8" ht="36.75" customHeight="1">
      <c r="A42" s="25" t="s">
        <v>109</v>
      </c>
      <c r="B42" s="26" t="s">
        <v>92</v>
      </c>
      <c r="C42" s="55" t="s">
        <v>156</v>
      </c>
      <c r="D42" s="28" t="s">
        <v>4</v>
      </c>
      <c r="E42" s="31">
        <v>0</v>
      </c>
      <c r="F42" s="31">
        <v>52923.46</v>
      </c>
      <c r="G42" s="31"/>
      <c r="H42" s="31"/>
    </row>
    <row r="43" spans="1:8" ht="24" customHeight="1">
      <c r="A43" s="38" t="s">
        <v>82</v>
      </c>
      <c r="B43" s="36" t="s">
        <v>83</v>
      </c>
      <c r="C43" s="33"/>
      <c r="D43" s="33"/>
      <c r="E43" s="31"/>
      <c r="F43" s="48">
        <f>F44</f>
        <v>192400</v>
      </c>
      <c r="G43" s="48">
        <f aca="true" t="shared" si="4" ref="G43:H45">G44</f>
        <v>196800</v>
      </c>
      <c r="H43" s="48">
        <f t="shared" si="4"/>
        <v>203500</v>
      </c>
    </row>
    <row r="44" spans="1:8" ht="25.5" customHeight="1">
      <c r="A44" s="39" t="s">
        <v>84</v>
      </c>
      <c r="B44" s="26" t="s">
        <v>85</v>
      </c>
      <c r="C44" s="33"/>
      <c r="D44" s="33"/>
      <c r="E44" s="31"/>
      <c r="F44" s="51">
        <f>F45</f>
        <v>192400</v>
      </c>
      <c r="G44" s="51">
        <f t="shared" si="4"/>
        <v>196800</v>
      </c>
      <c r="H44" s="51">
        <f t="shared" si="4"/>
        <v>203500</v>
      </c>
    </row>
    <row r="45" spans="1:8" ht="22.5" customHeight="1">
      <c r="A45" s="30" t="s">
        <v>10</v>
      </c>
      <c r="B45" s="26" t="s">
        <v>85</v>
      </c>
      <c r="C45" s="33">
        <v>9999900000</v>
      </c>
      <c r="D45" s="33"/>
      <c r="E45" s="31"/>
      <c r="F45" s="51">
        <f>F46</f>
        <v>192400</v>
      </c>
      <c r="G45" s="51">
        <f t="shared" si="4"/>
        <v>196800</v>
      </c>
      <c r="H45" s="51">
        <f t="shared" si="4"/>
        <v>203500</v>
      </c>
    </row>
    <row r="46" spans="1:8" ht="25.5">
      <c r="A46" s="30" t="s">
        <v>112</v>
      </c>
      <c r="B46" s="26" t="s">
        <v>85</v>
      </c>
      <c r="C46" s="28" t="s">
        <v>86</v>
      </c>
      <c r="D46" s="28"/>
      <c r="E46" s="17"/>
      <c r="F46" s="29">
        <f>F47+F48</f>
        <v>192400</v>
      </c>
      <c r="G46" s="29">
        <f>G47+G48</f>
        <v>196800</v>
      </c>
      <c r="H46" s="29">
        <f>H47+H48</f>
        <v>203500</v>
      </c>
    </row>
    <row r="47" spans="1:8" ht="51">
      <c r="A47" s="30" t="s">
        <v>6</v>
      </c>
      <c r="B47" s="26" t="s">
        <v>85</v>
      </c>
      <c r="C47" s="28" t="s">
        <v>86</v>
      </c>
      <c r="D47" s="28" t="s">
        <v>3</v>
      </c>
      <c r="E47" s="17"/>
      <c r="F47" s="29">
        <v>164000</v>
      </c>
      <c r="G47" s="29">
        <v>170400</v>
      </c>
      <c r="H47" s="29">
        <v>177300</v>
      </c>
    </row>
    <row r="48" spans="1:8" ht="25.5">
      <c r="A48" s="30" t="s">
        <v>109</v>
      </c>
      <c r="B48" s="26" t="s">
        <v>85</v>
      </c>
      <c r="C48" s="28" t="s">
        <v>86</v>
      </c>
      <c r="D48" s="28" t="s">
        <v>4</v>
      </c>
      <c r="E48" s="17"/>
      <c r="F48" s="29">
        <v>28400</v>
      </c>
      <c r="G48" s="29">
        <v>26400</v>
      </c>
      <c r="H48" s="29">
        <v>26200</v>
      </c>
    </row>
    <row r="49" spans="1:8" ht="12.75">
      <c r="A49" s="35" t="s">
        <v>66</v>
      </c>
      <c r="B49" s="36" t="s">
        <v>65</v>
      </c>
      <c r="C49" s="32"/>
      <c r="D49" s="32"/>
      <c r="E49" s="48">
        <f>E50+E55+E70</f>
        <v>40508.140000000014</v>
      </c>
      <c r="F49" s="48">
        <f>F50+F55+F70</f>
        <v>2383311.7199999997</v>
      </c>
      <c r="G49" s="48"/>
      <c r="H49" s="48"/>
    </row>
    <row r="50" spans="1:8" ht="12.75">
      <c r="A50" s="56" t="s">
        <v>157</v>
      </c>
      <c r="B50" s="57" t="s">
        <v>158</v>
      </c>
      <c r="C50" s="32"/>
      <c r="D50" s="32"/>
      <c r="E50" s="58">
        <f aca="true" t="shared" si="5" ref="E50:F53">E51</f>
        <v>0</v>
      </c>
      <c r="F50" s="58">
        <f t="shared" si="5"/>
        <v>9388.8</v>
      </c>
      <c r="G50" s="48"/>
      <c r="H50" s="48"/>
    </row>
    <row r="51" spans="1:8" ht="25.5">
      <c r="A51" s="56" t="s">
        <v>159</v>
      </c>
      <c r="B51" s="57" t="s">
        <v>158</v>
      </c>
      <c r="C51" s="55" t="s">
        <v>160</v>
      </c>
      <c r="D51" s="55"/>
      <c r="E51" s="58">
        <f t="shared" si="5"/>
        <v>0</v>
      </c>
      <c r="F51" s="58">
        <f t="shared" si="5"/>
        <v>9388.8</v>
      </c>
      <c r="G51" s="48"/>
      <c r="H51" s="48"/>
    </row>
    <row r="52" spans="1:8" ht="25.5">
      <c r="A52" s="56" t="s">
        <v>161</v>
      </c>
      <c r="B52" s="57" t="s">
        <v>158</v>
      </c>
      <c r="C52" s="55" t="s">
        <v>162</v>
      </c>
      <c r="D52" s="55"/>
      <c r="E52" s="58">
        <f t="shared" si="5"/>
        <v>0</v>
      </c>
      <c r="F52" s="58">
        <f t="shared" si="5"/>
        <v>9388.8</v>
      </c>
      <c r="G52" s="48"/>
      <c r="H52" s="48"/>
    </row>
    <row r="53" spans="1:8" ht="12.75">
      <c r="A53" s="56" t="s">
        <v>163</v>
      </c>
      <c r="B53" s="57" t="s">
        <v>158</v>
      </c>
      <c r="C53" s="55" t="s">
        <v>164</v>
      </c>
      <c r="D53" s="55"/>
      <c r="E53" s="58">
        <f t="shared" si="5"/>
        <v>0</v>
      </c>
      <c r="F53" s="58">
        <f t="shared" si="5"/>
        <v>9388.8</v>
      </c>
      <c r="G53" s="48"/>
      <c r="H53" s="48"/>
    </row>
    <row r="54" spans="1:8" ht="25.5">
      <c r="A54" s="30" t="s">
        <v>109</v>
      </c>
      <c r="B54" s="57" t="s">
        <v>158</v>
      </c>
      <c r="C54" s="55" t="s">
        <v>164</v>
      </c>
      <c r="D54" s="55" t="s">
        <v>4</v>
      </c>
      <c r="E54" s="58">
        <v>0</v>
      </c>
      <c r="F54" s="58">
        <v>9388.8</v>
      </c>
      <c r="G54" s="48"/>
      <c r="H54" s="48"/>
    </row>
    <row r="55" spans="1:8" ht="12.75">
      <c r="A55" s="25" t="s">
        <v>68</v>
      </c>
      <c r="B55" s="26" t="s">
        <v>67</v>
      </c>
      <c r="C55" s="28"/>
      <c r="D55" s="28"/>
      <c r="E55" s="29">
        <f>E56</f>
        <v>40508.140000000014</v>
      </c>
      <c r="F55" s="29">
        <f>F56</f>
        <v>2290627.44</v>
      </c>
      <c r="G55" s="29"/>
      <c r="H55" s="29"/>
    </row>
    <row r="56" spans="1:8" ht="38.25">
      <c r="A56" s="25" t="s">
        <v>71</v>
      </c>
      <c r="B56" s="26" t="s">
        <v>67</v>
      </c>
      <c r="C56" s="28" t="s">
        <v>69</v>
      </c>
      <c r="D56" s="28"/>
      <c r="E56" s="29">
        <f aca="true" t="shared" si="6" ref="E56:F58">E57</f>
        <v>40508.140000000014</v>
      </c>
      <c r="F56" s="29">
        <f t="shared" si="6"/>
        <v>2290627.44</v>
      </c>
      <c r="G56" s="29"/>
      <c r="H56" s="29"/>
    </row>
    <row r="57" spans="1:8" ht="51">
      <c r="A57" s="25" t="s">
        <v>72</v>
      </c>
      <c r="B57" s="26" t="s">
        <v>67</v>
      </c>
      <c r="C57" s="28" t="s">
        <v>70</v>
      </c>
      <c r="D57" s="28"/>
      <c r="E57" s="29">
        <f>E58+E60+E62+E64+E66+E68</f>
        <v>40508.140000000014</v>
      </c>
      <c r="F57" s="29">
        <f>F58+F60+F62+F64+F66+F68</f>
        <v>2290627.44</v>
      </c>
      <c r="G57" s="29"/>
      <c r="H57" s="29"/>
    </row>
    <row r="58" spans="1:8" ht="12.75">
      <c r="A58" s="25" t="s">
        <v>74</v>
      </c>
      <c r="B58" s="26" t="s">
        <v>67</v>
      </c>
      <c r="C58" s="28" t="s">
        <v>73</v>
      </c>
      <c r="D58" s="28"/>
      <c r="E58" s="29">
        <f t="shared" si="6"/>
        <v>0</v>
      </c>
      <c r="F58" s="29">
        <f t="shared" si="6"/>
        <v>610100</v>
      </c>
      <c r="G58" s="29"/>
      <c r="H58" s="29"/>
    </row>
    <row r="59" spans="1:8" ht="25.5">
      <c r="A59" s="30" t="s">
        <v>109</v>
      </c>
      <c r="B59" s="26" t="s">
        <v>67</v>
      </c>
      <c r="C59" s="28" t="s">
        <v>73</v>
      </c>
      <c r="D59" s="28" t="s">
        <v>4</v>
      </c>
      <c r="E59" s="29">
        <v>0</v>
      </c>
      <c r="F59" s="29">
        <v>610100</v>
      </c>
      <c r="G59" s="29"/>
      <c r="H59" s="29"/>
    </row>
    <row r="60" spans="1:8" ht="63.75">
      <c r="A60" s="25" t="s">
        <v>58</v>
      </c>
      <c r="B60" s="26" t="s">
        <v>67</v>
      </c>
      <c r="C60" s="28" t="s">
        <v>137</v>
      </c>
      <c r="D60" s="28"/>
      <c r="E60" s="18">
        <f>E61</f>
        <v>40508.14</v>
      </c>
      <c r="F60" s="29">
        <f>F61</f>
        <v>180527.44</v>
      </c>
      <c r="G60" s="29"/>
      <c r="H60" s="29"/>
    </row>
    <row r="61" spans="1:8" ht="25.5">
      <c r="A61" s="30" t="s">
        <v>109</v>
      </c>
      <c r="B61" s="26" t="s">
        <v>67</v>
      </c>
      <c r="C61" s="28" t="s">
        <v>137</v>
      </c>
      <c r="D61" s="28" t="s">
        <v>4</v>
      </c>
      <c r="E61" s="18">
        <v>40508.14</v>
      </c>
      <c r="F61" s="29">
        <v>180527.44</v>
      </c>
      <c r="G61" s="29"/>
      <c r="H61" s="29"/>
    </row>
    <row r="62" spans="1:8" ht="30">
      <c r="A62" s="52" t="s">
        <v>149</v>
      </c>
      <c r="B62" s="26" t="s">
        <v>67</v>
      </c>
      <c r="C62" s="28" t="s">
        <v>150</v>
      </c>
      <c r="D62" s="28"/>
      <c r="E62" s="18">
        <f>E63</f>
        <v>-1000000</v>
      </c>
      <c r="F62" s="29">
        <f>F63</f>
        <v>0</v>
      </c>
      <c r="G62" s="29"/>
      <c r="H62" s="29"/>
    </row>
    <row r="63" spans="1:8" ht="25.5">
      <c r="A63" s="53" t="s">
        <v>141</v>
      </c>
      <c r="B63" s="26" t="s">
        <v>67</v>
      </c>
      <c r="C63" s="28" t="s">
        <v>150</v>
      </c>
      <c r="D63" s="28" t="s">
        <v>4</v>
      </c>
      <c r="E63" s="18">
        <v>-1000000</v>
      </c>
      <c r="F63" s="29">
        <v>0</v>
      </c>
      <c r="G63" s="29"/>
      <c r="H63" s="29"/>
    </row>
    <row r="64" spans="1:8" ht="45">
      <c r="A64" s="52" t="s">
        <v>140</v>
      </c>
      <c r="B64" s="26" t="s">
        <v>67</v>
      </c>
      <c r="C64" s="28" t="s">
        <v>142</v>
      </c>
      <c r="D64" s="28"/>
      <c r="E64" s="18">
        <f>E65</f>
        <v>1000000</v>
      </c>
      <c r="F64" s="29">
        <f>F65</f>
        <v>1167000</v>
      </c>
      <c r="G64" s="29"/>
      <c r="H64" s="29"/>
    </row>
    <row r="65" spans="1:8" ht="25.5">
      <c r="A65" s="53" t="s">
        <v>141</v>
      </c>
      <c r="B65" s="26" t="s">
        <v>67</v>
      </c>
      <c r="C65" s="28" t="s">
        <v>142</v>
      </c>
      <c r="D65" s="28" t="s">
        <v>4</v>
      </c>
      <c r="E65" s="18">
        <v>1000000</v>
      </c>
      <c r="F65" s="29">
        <v>1167000</v>
      </c>
      <c r="G65" s="29"/>
      <c r="H65" s="29"/>
    </row>
    <row r="66" spans="1:8" ht="45">
      <c r="A66" s="54" t="s">
        <v>145</v>
      </c>
      <c r="B66" s="26" t="s">
        <v>67</v>
      </c>
      <c r="C66" s="28" t="s">
        <v>147</v>
      </c>
      <c r="D66" s="28"/>
      <c r="E66" s="31">
        <f>E67</f>
        <v>0</v>
      </c>
      <c r="F66" s="31">
        <f>F67</f>
        <v>166000</v>
      </c>
      <c r="G66" s="29"/>
      <c r="H66" s="29"/>
    </row>
    <row r="67" spans="1:8" ht="30">
      <c r="A67" s="54" t="s">
        <v>141</v>
      </c>
      <c r="B67" s="26" t="s">
        <v>67</v>
      </c>
      <c r="C67" s="28" t="s">
        <v>147</v>
      </c>
      <c r="D67" s="28" t="s">
        <v>4</v>
      </c>
      <c r="E67" s="31">
        <v>0</v>
      </c>
      <c r="F67" s="31">
        <v>166000</v>
      </c>
      <c r="G67" s="29"/>
      <c r="H67" s="29"/>
    </row>
    <row r="68" spans="1:8" ht="45">
      <c r="A68" s="54" t="s">
        <v>146</v>
      </c>
      <c r="B68" s="26" t="s">
        <v>67</v>
      </c>
      <c r="C68" s="28" t="s">
        <v>148</v>
      </c>
      <c r="D68" s="28"/>
      <c r="E68" s="31">
        <f>E69</f>
        <v>0</v>
      </c>
      <c r="F68" s="31">
        <f>F69</f>
        <v>167000</v>
      </c>
      <c r="G68" s="29"/>
      <c r="H68" s="29"/>
    </row>
    <row r="69" spans="1:8" ht="30">
      <c r="A69" s="54" t="s">
        <v>141</v>
      </c>
      <c r="B69" s="26" t="s">
        <v>67</v>
      </c>
      <c r="C69" s="28" t="s">
        <v>148</v>
      </c>
      <c r="D69" s="28" t="s">
        <v>4</v>
      </c>
      <c r="E69" s="31">
        <v>0</v>
      </c>
      <c r="F69" s="31">
        <v>167000</v>
      </c>
      <c r="G69" s="29"/>
      <c r="H69" s="29"/>
    </row>
    <row r="70" spans="1:8" ht="15">
      <c r="A70" s="54" t="s">
        <v>151</v>
      </c>
      <c r="B70" s="50" t="s">
        <v>152</v>
      </c>
      <c r="C70" s="50"/>
      <c r="D70" s="50"/>
      <c r="E70" s="31">
        <f aca="true" t="shared" si="7" ref="E70:F72">E71</f>
        <v>0</v>
      </c>
      <c r="F70" s="29">
        <f t="shared" si="7"/>
        <v>83295.48</v>
      </c>
      <c r="G70" s="29"/>
      <c r="H70" s="29"/>
    </row>
    <row r="71" spans="1:8" ht="60">
      <c r="A71" s="54" t="s">
        <v>91</v>
      </c>
      <c r="B71" s="50" t="s">
        <v>152</v>
      </c>
      <c r="C71" s="50" t="s">
        <v>93</v>
      </c>
      <c r="D71" s="50"/>
      <c r="E71" s="31">
        <f t="shared" si="7"/>
        <v>0</v>
      </c>
      <c r="F71" s="29">
        <f t="shared" si="7"/>
        <v>83295.48</v>
      </c>
      <c r="G71" s="29"/>
      <c r="H71" s="29"/>
    </row>
    <row r="72" spans="1:8" ht="15">
      <c r="A72" s="54" t="s">
        <v>153</v>
      </c>
      <c r="B72" s="50" t="s">
        <v>152</v>
      </c>
      <c r="C72" s="50" t="s">
        <v>154</v>
      </c>
      <c r="D72" s="50"/>
      <c r="E72" s="31">
        <f t="shared" si="7"/>
        <v>0</v>
      </c>
      <c r="F72" s="29">
        <f t="shared" si="7"/>
        <v>83295.48</v>
      </c>
      <c r="G72" s="29"/>
      <c r="H72" s="29"/>
    </row>
    <row r="73" spans="1:8" ht="30">
      <c r="A73" s="54" t="s">
        <v>132</v>
      </c>
      <c r="B73" s="50" t="s">
        <v>152</v>
      </c>
      <c r="C73" s="50" t="s">
        <v>154</v>
      </c>
      <c r="D73" s="50" t="s">
        <v>133</v>
      </c>
      <c r="E73" s="31">
        <v>0</v>
      </c>
      <c r="F73" s="29">
        <v>83295.48</v>
      </c>
      <c r="G73" s="29"/>
      <c r="H73" s="29"/>
    </row>
    <row r="74" spans="1:8" ht="12.75">
      <c r="A74" s="35" t="s">
        <v>18</v>
      </c>
      <c r="B74" s="36" t="s">
        <v>15</v>
      </c>
      <c r="C74" s="33"/>
      <c r="D74" s="33"/>
      <c r="E74" s="48">
        <f>E75+E80+E95</f>
        <v>-8508.140000000014</v>
      </c>
      <c r="F74" s="48">
        <f>F75+F80+F95</f>
        <v>1893123.45</v>
      </c>
      <c r="G74" s="48">
        <f>G75+G80+G95</f>
        <v>1995000</v>
      </c>
      <c r="H74" s="48">
        <f>H75+H80+H95</f>
        <v>1942000</v>
      </c>
    </row>
    <row r="75" spans="1:8" ht="12.75">
      <c r="A75" s="30" t="s">
        <v>113</v>
      </c>
      <c r="B75" s="40" t="s">
        <v>79</v>
      </c>
      <c r="C75" s="41"/>
      <c r="D75" s="41"/>
      <c r="E75" s="51">
        <f>E76</f>
        <v>0</v>
      </c>
      <c r="F75" s="51">
        <f>F76</f>
        <v>740942.55</v>
      </c>
      <c r="G75" s="51">
        <f>G76</f>
        <v>180000</v>
      </c>
      <c r="H75" s="51">
        <f>H76</f>
        <v>150000</v>
      </c>
    </row>
    <row r="76" spans="1:8" ht="51">
      <c r="A76" s="37" t="s">
        <v>78</v>
      </c>
      <c r="B76" s="40" t="s">
        <v>79</v>
      </c>
      <c r="C76" s="41">
        <v>2300000000</v>
      </c>
      <c r="D76" s="41"/>
      <c r="E76" s="51">
        <f aca="true" t="shared" si="8" ref="E76:F78">E77</f>
        <v>0</v>
      </c>
      <c r="F76" s="51">
        <f t="shared" si="8"/>
        <v>740942.55</v>
      </c>
      <c r="G76" s="51">
        <f aca="true" t="shared" si="9" ref="G76:H78">G77</f>
        <v>180000</v>
      </c>
      <c r="H76" s="51">
        <f t="shared" si="9"/>
        <v>150000</v>
      </c>
    </row>
    <row r="77" spans="1:8" ht="25.5">
      <c r="A77" s="25" t="s">
        <v>80</v>
      </c>
      <c r="B77" s="40" t="s">
        <v>79</v>
      </c>
      <c r="C77" s="41">
        <v>2300300000</v>
      </c>
      <c r="D77" s="41"/>
      <c r="E77" s="51">
        <f t="shared" si="8"/>
        <v>0</v>
      </c>
      <c r="F77" s="51">
        <f t="shared" si="8"/>
        <v>740942.55</v>
      </c>
      <c r="G77" s="51">
        <f t="shared" si="9"/>
        <v>180000</v>
      </c>
      <c r="H77" s="51">
        <f t="shared" si="9"/>
        <v>150000</v>
      </c>
    </row>
    <row r="78" spans="1:8" ht="12.75">
      <c r="A78" s="25" t="s">
        <v>81</v>
      </c>
      <c r="B78" s="40" t="s">
        <v>79</v>
      </c>
      <c r="C78" s="41">
        <v>2300303560</v>
      </c>
      <c r="D78" s="41"/>
      <c r="E78" s="51">
        <f t="shared" si="8"/>
        <v>0</v>
      </c>
      <c r="F78" s="51">
        <f t="shared" si="8"/>
        <v>740942.55</v>
      </c>
      <c r="G78" s="51">
        <f t="shared" si="9"/>
        <v>180000</v>
      </c>
      <c r="H78" s="51">
        <f t="shared" si="9"/>
        <v>150000</v>
      </c>
    </row>
    <row r="79" spans="1:8" ht="25.5">
      <c r="A79" s="30" t="s">
        <v>109</v>
      </c>
      <c r="B79" s="40" t="s">
        <v>79</v>
      </c>
      <c r="C79" s="41">
        <v>2300303560</v>
      </c>
      <c r="D79" s="41">
        <v>200</v>
      </c>
      <c r="E79" s="51">
        <v>0</v>
      </c>
      <c r="F79" s="51">
        <v>740942.55</v>
      </c>
      <c r="G79" s="51">
        <v>180000</v>
      </c>
      <c r="H79" s="51">
        <v>150000</v>
      </c>
    </row>
    <row r="80" spans="1:8" ht="12.75">
      <c r="A80" s="37" t="s">
        <v>25</v>
      </c>
      <c r="B80" s="40" t="s">
        <v>24</v>
      </c>
      <c r="C80" s="41"/>
      <c r="D80" s="41"/>
      <c r="E80" s="51">
        <f>E81</f>
        <v>116491.85999999999</v>
      </c>
      <c r="F80" s="51">
        <f>F81</f>
        <v>1152180.9</v>
      </c>
      <c r="G80" s="51">
        <f>G81</f>
        <v>1315000</v>
      </c>
      <c r="H80" s="51">
        <f>H81</f>
        <v>1292000</v>
      </c>
    </row>
    <row r="81" spans="1:8" ht="31.5" customHeight="1">
      <c r="A81" s="37" t="s">
        <v>54</v>
      </c>
      <c r="B81" s="40" t="s">
        <v>24</v>
      </c>
      <c r="C81" s="41">
        <v>2400000000</v>
      </c>
      <c r="D81" s="41"/>
      <c r="E81" s="51">
        <f>E82+E89</f>
        <v>116491.85999999999</v>
      </c>
      <c r="F81" s="51">
        <f>F82+F89</f>
        <v>1152180.9</v>
      </c>
      <c r="G81" s="51">
        <f>G82+G89</f>
        <v>1315000</v>
      </c>
      <c r="H81" s="51">
        <f>H82+H89</f>
        <v>1292000</v>
      </c>
    </row>
    <row r="82" spans="1:8" ht="25.5">
      <c r="A82" s="37" t="s">
        <v>55</v>
      </c>
      <c r="B82" s="26" t="s">
        <v>24</v>
      </c>
      <c r="C82" s="33">
        <v>2400100000</v>
      </c>
      <c r="D82" s="33"/>
      <c r="E82" s="51">
        <f>E83+E85+E87</f>
        <v>-16427.440000000002</v>
      </c>
      <c r="F82" s="51">
        <f>F83+F85+F87</f>
        <v>482952.9</v>
      </c>
      <c r="G82" s="51">
        <f>G83+G85</f>
        <v>944000</v>
      </c>
      <c r="H82" s="51">
        <f>H83+H85</f>
        <v>903000</v>
      </c>
    </row>
    <row r="83" spans="1:8" ht="25.5">
      <c r="A83" s="37" t="s">
        <v>13</v>
      </c>
      <c r="B83" s="26" t="s">
        <v>24</v>
      </c>
      <c r="C83" s="33">
        <v>2400106050</v>
      </c>
      <c r="D83" s="33"/>
      <c r="E83" s="51">
        <f>E84</f>
        <v>32000</v>
      </c>
      <c r="F83" s="51">
        <f>F84</f>
        <v>359880.34</v>
      </c>
      <c r="G83" s="51">
        <f>G84</f>
        <v>800000</v>
      </c>
      <c r="H83" s="51">
        <f>H84</f>
        <v>759000</v>
      </c>
    </row>
    <row r="84" spans="1:8" ht="25.5">
      <c r="A84" s="30" t="s">
        <v>109</v>
      </c>
      <c r="B84" s="26" t="s">
        <v>24</v>
      </c>
      <c r="C84" s="33">
        <v>2400106050</v>
      </c>
      <c r="D84" s="28" t="s">
        <v>4</v>
      </c>
      <c r="E84" s="18">
        <v>32000</v>
      </c>
      <c r="F84" s="51">
        <v>359880.34</v>
      </c>
      <c r="G84" s="51">
        <v>800000</v>
      </c>
      <c r="H84" s="51">
        <v>759000</v>
      </c>
    </row>
    <row r="85" spans="1:8" ht="36.75" customHeight="1">
      <c r="A85" s="30" t="s">
        <v>96</v>
      </c>
      <c r="B85" s="26" t="s">
        <v>24</v>
      </c>
      <c r="C85" s="33">
        <v>2400172010</v>
      </c>
      <c r="D85" s="33"/>
      <c r="E85" s="19">
        <f>E86</f>
        <v>0</v>
      </c>
      <c r="F85" s="51">
        <f>F86</f>
        <v>0</v>
      </c>
      <c r="G85" s="51">
        <f>G86</f>
        <v>144000</v>
      </c>
      <c r="H85" s="51">
        <f>H86</f>
        <v>144000</v>
      </c>
    </row>
    <row r="86" spans="1:8" ht="25.5">
      <c r="A86" s="30" t="s">
        <v>109</v>
      </c>
      <c r="B86" s="26" t="s">
        <v>24</v>
      </c>
      <c r="C86" s="33">
        <v>2400172010</v>
      </c>
      <c r="D86" s="28" t="s">
        <v>4</v>
      </c>
      <c r="E86" s="19">
        <v>0</v>
      </c>
      <c r="F86" s="51">
        <v>0</v>
      </c>
      <c r="G86" s="51">
        <v>144000</v>
      </c>
      <c r="H86" s="51">
        <v>144000</v>
      </c>
    </row>
    <row r="87" spans="1:8" ht="63.75">
      <c r="A87" s="25" t="s">
        <v>58</v>
      </c>
      <c r="B87" s="26" t="s">
        <v>24</v>
      </c>
      <c r="C87" s="28" t="s">
        <v>57</v>
      </c>
      <c r="D87" s="28"/>
      <c r="E87" s="19">
        <f>E88</f>
        <v>-48427.44</v>
      </c>
      <c r="F87" s="51">
        <f>F88</f>
        <v>123072.56</v>
      </c>
      <c r="G87" s="51"/>
      <c r="H87" s="51"/>
    </row>
    <row r="88" spans="1:8" ht="25.5">
      <c r="A88" s="30" t="s">
        <v>109</v>
      </c>
      <c r="B88" s="26" t="s">
        <v>24</v>
      </c>
      <c r="C88" s="28" t="s">
        <v>57</v>
      </c>
      <c r="D88" s="28" t="s">
        <v>4</v>
      </c>
      <c r="E88" s="19">
        <v>-48427.44</v>
      </c>
      <c r="F88" s="51">
        <v>123072.56</v>
      </c>
      <c r="G88" s="51"/>
      <c r="H88" s="51"/>
    </row>
    <row r="89" spans="1:8" ht="25.5">
      <c r="A89" s="25" t="s">
        <v>56</v>
      </c>
      <c r="B89" s="26" t="s">
        <v>24</v>
      </c>
      <c r="C89" s="33">
        <v>2400200000</v>
      </c>
      <c r="D89" s="28"/>
      <c r="E89" s="51">
        <f>E90+E93</f>
        <v>132919.3</v>
      </c>
      <c r="F89" s="51">
        <f>F90+F93</f>
        <v>669228</v>
      </c>
      <c r="G89" s="51">
        <f aca="true" t="shared" si="10" ref="E89:H91">G90</f>
        <v>371000</v>
      </c>
      <c r="H89" s="51">
        <f t="shared" si="10"/>
        <v>389000</v>
      </c>
    </row>
    <row r="90" spans="1:8" ht="25.5">
      <c r="A90" s="37" t="s">
        <v>55</v>
      </c>
      <c r="B90" s="26" t="s">
        <v>24</v>
      </c>
      <c r="C90" s="33">
        <v>2400206050</v>
      </c>
      <c r="D90" s="28"/>
      <c r="E90" s="51">
        <f t="shared" si="10"/>
        <v>0</v>
      </c>
      <c r="F90" s="51">
        <f t="shared" si="10"/>
        <v>472828</v>
      </c>
      <c r="G90" s="51">
        <f t="shared" si="10"/>
        <v>371000</v>
      </c>
      <c r="H90" s="51">
        <f t="shared" si="10"/>
        <v>389000</v>
      </c>
    </row>
    <row r="91" spans="1:8" ht="25.5">
      <c r="A91" s="25" t="s">
        <v>13</v>
      </c>
      <c r="B91" s="26" t="s">
        <v>24</v>
      </c>
      <c r="C91" s="33">
        <v>2400206050</v>
      </c>
      <c r="D91" s="28"/>
      <c r="E91" s="29">
        <f t="shared" si="10"/>
        <v>0</v>
      </c>
      <c r="F91" s="29">
        <f t="shared" si="10"/>
        <v>472828</v>
      </c>
      <c r="G91" s="29">
        <f t="shared" si="10"/>
        <v>371000</v>
      </c>
      <c r="H91" s="29">
        <f t="shared" si="10"/>
        <v>389000</v>
      </c>
    </row>
    <row r="92" spans="1:8" ht="25.5">
      <c r="A92" s="30" t="s">
        <v>109</v>
      </c>
      <c r="B92" s="26" t="s">
        <v>24</v>
      </c>
      <c r="C92" s="33">
        <v>2400206050</v>
      </c>
      <c r="D92" s="28" t="s">
        <v>4</v>
      </c>
      <c r="E92" s="19">
        <v>0</v>
      </c>
      <c r="F92" s="29">
        <v>472828</v>
      </c>
      <c r="G92" s="29">
        <v>371000</v>
      </c>
      <c r="H92" s="29">
        <v>389000</v>
      </c>
    </row>
    <row r="93" spans="1:8" ht="63.75">
      <c r="A93" s="25" t="s">
        <v>58</v>
      </c>
      <c r="B93" s="26" t="s">
        <v>24</v>
      </c>
      <c r="C93" s="28" t="s">
        <v>138</v>
      </c>
      <c r="D93" s="28"/>
      <c r="E93" s="19">
        <f>E94</f>
        <v>132919.3</v>
      </c>
      <c r="F93" s="29">
        <f>F94</f>
        <v>196400</v>
      </c>
      <c r="G93" s="29"/>
      <c r="H93" s="29"/>
    </row>
    <row r="94" spans="1:8" ht="25.5">
      <c r="A94" s="30" t="s">
        <v>109</v>
      </c>
      <c r="B94" s="26" t="s">
        <v>24</v>
      </c>
      <c r="C94" s="28" t="s">
        <v>138</v>
      </c>
      <c r="D94" s="28" t="s">
        <v>4</v>
      </c>
      <c r="E94" s="19">
        <v>132919.3</v>
      </c>
      <c r="F94" s="29">
        <v>196400</v>
      </c>
      <c r="G94" s="29"/>
      <c r="H94" s="29"/>
    </row>
    <row r="95" spans="1:8" ht="25.5">
      <c r="A95" s="25" t="s">
        <v>87</v>
      </c>
      <c r="B95" s="26" t="s">
        <v>88</v>
      </c>
      <c r="C95" s="33"/>
      <c r="D95" s="28"/>
      <c r="E95" s="29">
        <f aca="true" t="shared" si="11" ref="E95:H98">E96</f>
        <v>-125000</v>
      </c>
      <c r="F95" s="29">
        <f t="shared" si="11"/>
        <v>0</v>
      </c>
      <c r="G95" s="29">
        <f t="shared" si="11"/>
        <v>500000</v>
      </c>
      <c r="H95" s="29">
        <f t="shared" si="11"/>
        <v>500000</v>
      </c>
    </row>
    <row r="96" spans="1:8" ht="38.25">
      <c r="A96" s="37" t="s">
        <v>54</v>
      </c>
      <c r="B96" s="26" t="s">
        <v>88</v>
      </c>
      <c r="C96" s="33">
        <v>2400000000</v>
      </c>
      <c r="D96" s="33"/>
      <c r="E96" s="51">
        <f t="shared" si="11"/>
        <v>-125000</v>
      </c>
      <c r="F96" s="51">
        <f t="shared" si="11"/>
        <v>0</v>
      </c>
      <c r="G96" s="51">
        <f t="shared" si="11"/>
        <v>500000</v>
      </c>
      <c r="H96" s="51">
        <f t="shared" si="11"/>
        <v>500000</v>
      </c>
    </row>
    <row r="97" spans="1:8" ht="25.5">
      <c r="A97" s="37" t="s">
        <v>55</v>
      </c>
      <c r="B97" s="26" t="s">
        <v>88</v>
      </c>
      <c r="C97" s="33">
        <v>2400100000</v>
      </c>
      <c r="D97" s="33"/>
      <c r="E97" s="51">
        <f t="shared" si="11"/>
        <v>-125000</v>
      </c>
      <c r="F97" s="51">
        <f t="shared" si="11"/>
        <v>0</v>
      </c>
      <c r="G97" s="51">
        <f t="shared" si="11"/>
        <v>500000</v>
      </c>
      <c r="H97" s="51">
        <f t="shared" si="11"/>
        <v>500000</v>
      </c>
    </row>
    <row r="98" spans="1:8" ht="63.75">
      <c r="A98" s="25" t="s">
        <v>58</v>
      </c>
      <c r="B98" s="26" t="s">
        <v>88</v>
      </c>
      <c r="C98" s="28" t="s">
        <v>57</v>
      </c>
      <c r="D98" s="28"/>
      <c r="E98" s="29">
        <v>-125000</v>
      </c>
      <c r="F98" s="29">
        <v>0</v>
      </c>
      <c r="G98" s="29">
        <f t="shared" si="11"/>
        <v>500000</v>
      </c>
      <c r="H98" s="29">
        <f t="shared" si="11"/>
        <v>500000</v>
      </c>
    </row>
    <row r="99" spans="1:8" ht="15" customHeight="1">
      <c r="A99" s="30" t="s">
        <v>109</v>
      </c>
      <c r="B99" s="26" t="s">
        <v>88</v>
      </c>
      <c r="C99" s="28" t="s">
        <v>57</v>
      </c>
      <c r="D99" s="28" t="s">
        <v>4</v>
      </c>
      <c r="E99" s="18"/>
      <c r="F99" s="29">
        <v>250000</v>
      </c>
      <c r="G99" s="29">
        <v>500000</v>
      </c>
      <c r="H99" s="29">
        <v>500000</v>
      </c>
    </row>
    <row r="100" spans="1:8" ht="12.75">
      <c r="A100" s="35" t="s">
        <v>59</v>
      </c>
      <c r="B100" s="36" t="s">
        <v>60</v>
      </c>
      <c r="C100" s="42"/>
      <c r="D100" s="32"/>
      <c r="E100" s="48">
        <f>E101</f>
        <v>0</v>
      </c>
      <c r="F100" s="48">
        <f>F101</f>
        <v>231250</v>
      </c>
      <c r="G100" s="48">
        <f aca="true" t="shared" si="12" ref="G100:H104">G101</f>
        <v>28000</v>
      </c>
      <c r="H100" s="48">
        <f t="shared" si="12"/>
        <v>28000</v>
      </c>
    </row>
    <row r="101" spans="1:8" ht="12.75">
      <c r="A101" s="25" t="s">
        <v>62</v>
      </c>
      <c r="B101" s="26" t="s">
        <v>61</v>
      </c>
      <c r="C101" s="33"/>
      <c r="D101" s="28"/>
      <c r="E101" s="29">
        <f>E103</f>
        <v>0</v>
      </c>
      <c r="F101" s="29">
        <f>F103</f>
        <v>231250</v>
      </c>
      <c r="G101" s="29">
        <f>G103</f>
        <v>28000</v>
      </c>
      <c r="H101" s="29">
        <f>H103</f>
        <v>28000</v>
      </c>
    </row>
    <row r="102" spans="1:8" ht="15">
      <c r="A102" s="49" t="s">
        <v>125</v>
      </c>
      <c r="B102" s="26" t="s">
        <v>61</v>
      </c>
      <c r="C102" s="50" t="s">
        <v>126</v>
      </c>
      <c r="D102" s="50" t="s">
        <v>127</v>
      </c>
      <c r="E102" s="29">
        <f>E103</f>
        <v>0</v>
      </c>
      <c r="F102" s="29">
        <f>F103</f>
        <v>231250</v>
      </c>
      <c r="G102" s="29">
        <f>G103</f>
        <v>28000</v>
      </c>
      <c r="H102" s="29">
        <f>H103</f>
        <v>28000</v>
      </c>
    </row>
    <row r="103" spans="1:8" ht="25.5">
      <c r="A103" s="49" t="s">
        <v>128</v>
      </c>
      <c r="B103" s="26" t="s">
        <v>61</v>
      </c>
      <c r="C103" s="50" t="s">
        <v>129</v>
      </c>
      <c r="D103" s="50"/>
      <c r="E103" s="29">
        <f>E104</f>
        <v>0</v>
      </c>
      <c r="F103" s="29">
        <f>F104+F106</f>
        <v>231250</v>
      </c>
      <c r="G103" s="29">
        <f t="shared" si="12"/>
        <v>28000</v>
      </c>
      <c r="H103" s="29">
        <f t="shared" si="12"/>
        <v>28000</v>
      </c>
    </row>
    <row r="104" spans="1:8" ht="15">
      <c r="A104" s="49" t="s">
        <v>130</v>
      </c>
      <c r="B104" s="26" t="s">
        <v>61</v>
      </c>
      <c r="C104" s="50" t="s">
        <v>131</v>
      </c>
      <c r="D104" s="50"/>
      <c r="E104" s="29">
        <f>E105</f>
        <v>0</v>
      </c>
      <c r="F104" s="29">
        <f>F105</f>
        <v>87250</v>
      </c>
      <c r="G104" s="29">
        <f t="shared" si="12"/>
        <v>28000</v>
      </c>
      <c r="H104" s="29">
        <f t="shared" si="12"/>
        <v>28000</v>
      </c>
    </row>
    <row r="105" spans="1:8" ht="30.75" customHeight="1">
      <c r="A105" s="49" t="s">
        <v>132</v>
      </c>
      <c r="B105" s="26" t="s">
        <v>61</v>
      </c>
      <c r="C105" s="50" t="s">
        <v>131</v>
      </c>
      <c r="D105" s="50" t="s">
        <v>133</v>
      </c>
      <c r="E105" s="31">
        <v>0</v>
      </c>
      <c r="F105" s="29">
        <v>87250</v>
      </c>
      <c r="G105" s="29">
        <v>28000</v>
      </c>
      <c r="H105" s="29">
        <v>28000</v>
      </c>
    </row>
    <row r="106" spans="1:8" ht="30.75" customHeight="1">
      <c r="A106" s="30" t="s">
        <v>96</v>
      </c>
      <c r="B106" s="26" t="s">
        <v>61</v>
      </c>
      <c r="C106" s="50" t="s">
        <v>143</v>
      </c>
      <c r="D106" s="50"/>
      <c r="E106" s="31">
        <f>E107</f>
        <v>0</v>
      </c>
      <c r="F106" s="29">
        <f>F107</f>
        <v>144000</v>
      </c>
      <c r="G106" s="29"/>
      <c r="H106" s="29"/>
    </row>
    <row r="107" spans="1:8" ht="30.75" customHeight="1">
      <c r="A107" s="30" t="s">
        <v>109</v>
      </c>
      <c r="B107" s="26" t="s">
        <v>61</v>
      </c>
      <c r="C107" s="50" t="s">
        <v>144</v>
      </c>
      <c r="D107" s="50" t="s">
        <v>133</v>
      </c>
      <c r="E107" s="31">
        <v>0</v>
      </c>
      <c r="F107" s="29">
        <v>144000</v>
      </c>
      <c r="G107" s="29"/>
      <c r="H107" s="29"/>
    </row>
    <row r="108" spans="1:8" ht="12.75">
      <c r="A108" s="43" t="s">
        <v>97</v>
      </c>
      <c r="B108" s="36" t="s">
        <v>98</v>
      </c>
      <c r="C108" s="42"/>
      <c r="D108" s="32"/>
      <c r="E108" s="48">
        <f>E109+E113</f>
        <v>33000</v>
      </c>
      <c r="F108" s="48">
        <f>F109+F113</f>
        <v>213750</v>
      </c>
      <c r="G108" s="48">
        <f>G109+G113</f>
        <v>88000</v>
      </c>
      <c r="H108" s="48">
        <f>H109+H113</f>
        <v>86000</v>
      </c>
    </row>
    <row r="109" spans="1:8" ht="12.75">
      <c r="A109" s="44" t="s">
        <v>114</v>
      </c>
      <c r="B109" s="40" t="s">
        <v>115</v>
      </c>
      <c r="C109" s="27"/>
      <c r="D109" s="27"/>
      <c r="E109" s="29">
        <f aca="true" t="shared" si="13" ref="E109:F111">E110</f>
        <v>0</v>
      </c>
      <c r="F109" s="29">
        <f t="shared" si="13"/>
        <v>162000</v>
      </c>
      <c r="G109" s="29">
        <f aca="true" t="shared" si="14" ref="G109:H111">G110</f>
        <v>78000</v>
      </c>
      <c r="H109" s="29">
        <f t="shared" si="14"/>
        <v>76000</v>
      </c>
    </row>
    <row r="110" spans="1:8" ht="12.75">
      <c r="A110" s="30" t="s">
        <v>10</v>
      </c>
      <c r="B110" s="26" t="s">
        <v>115</v>
      </c>
      <c r="C110" s="28" t="s">
        <v>44</v>
      </c>
      <c r="D110" s="28"/>
      <c r="E110" s="29">
        <f t="shared" si="13"/>
        <v>0</v>
      </c>
      <c r="F110" s="29">
        <f t="shared" si="13"/>
        <v>162000</v>
      </c>
      <c r="G110" s="29">
        <f t="shared" si="14"/>
        <v>78000</v>
      </c>
      <c r="H110" s="29">
        <f t="shared" si="14"/>
        <v>76000</v>
      </c>
    </row>
    <row r="111" spans="1:8" ht="12.75">
      <c r="A111" s="30" t="s">
        <v>116</v>
      </c>
      <c r="B111" s="26" t="s">
        <v>115</v>
      </c>
      <c r="C111" s="28" t="s">
        <v>117</v>
      </c>
      <c r="D111" s="28"/>
      <c r="E111" s="29">
        <f t="shared" si="13"/>
        <v>0</v>
      </c>
      <c r="F111" s="29">
        <f t="shared" si="13"/>
        <v>162000</v>
      </c>
      <c r="G111" s="29">
        <f t="shared" si="14"/>
        <v>78000</v>
      </c>
      <c r="H111" s="29">
        <f t="shared" si="14"/>
        <v>76000</v>
      </c>
    </row>
    <row r="112" spans="1:8" ht="12.75">
      <c r="A112" s="30" t="s">
        <v>64</v>
      </c>
      <c r="B112" s="26" t="s">
        <v>115</v>
      </c>
      <c r="C112" s="28" t="s">
        <v>117</v>
      </c>
      <c r="D112" s="28" t="s">
        <v>63</v>
      </c>
      <c r="E112" s="29">
        <v>0</v>
      </c>
      <c r="F112" s="29">
        <v>162000</v>
      </c>
      <c r="G112" s="29">
        <v>78000</v>
      </c>
      <c r="H112" s="29">
        <v>76000</v>
      </c>
    </row>
    <row r="113" spans="1:8" ht="12.75">
      <c r="A113" s="30" t="s">
        <v>99</v>
      </c>
      <c r="B113" s="26" t="s">
        <v>100</v>
      </c>
      <c r="C113" s="33"/>
      <c r="D113" s="28"/>
      <c r="E113" s="29">
        <f>E114</f>
        <v>33000</v>
      </c>
      <c r="F113" s="29">
        <f>F114</f>
        <v>51750</v>
      </c>
      <c r="G113" s="29">
        <f aca="true" t="shared" si="15" ref="G113:H115">G114</f>
        <v>10000</v>
      </c>
      <c r="H113" s="29">
        <f t="shared" si="15"/>
        <v>10000</v>
      </c>
    </row>
    <row r="114" spans="1:8" ht="12.75">
      <c r="A114" s="25" t="s">
        <v>10</v>
      </c>
      <c r="B114" s="26" t="s">
        <v>100</v>
      </c>
      <c r="C114" s="33">
        <v>9999900000</v>
      </c>
      <c r="D114" s="28"/>
      <c r="E114" s="29">
        <f>E115+E117</f>
        <v>33000</v>
      </c>
      <c r="F114" s="29">
        <f>F115+F117</f>
        <v>51750</v>
      </c>
      <c r="G114" s="29">
        <f t="shared" si="15"/>
        <v>10000</v>
      </c>
      <c r="H114" s="29">
        <f t="shared" si="15"/>
        <v>10000</v>
      </c>
    </row>
    <row r="115" spans="1:8" ht="12.75">
      <c r="A115" s="30" t="s">
        <v>101</v>
      </c>
      <c r="B115" s="26" t="s">
        <v>100</v>
      </c>
      <c r="C115" s="33">
        <v>9999905870</v>
      </c>
      <c r="D115" s="28"/>
      <c r="E115" s="29">
        <f>E116</f>
        <v>33000</v>
      </c>
      <c r="F115" s="29">
        <f>F116</f>
        <v>41750</v>
      </c>
      <c r="G115" s="29">
        <f t="shared" si="15"/>
        <v>10000</v>
      </c>
      <c r="H115" s="29">
        <f t="shared" si="15"/>
        <v>10000</v>
      </c>
    </row>
    <row r="116" spans="1:8" ht="25.5">
      <c r="A116" s="30" t="s">
        <v>109</v>
      </c>
      <c r="B116" s="26" t="s">
        <v>100</v>
      </c>
      <c r="C116" s="33">
        <v>9999905870</v>
      </c>
      <c r="D116" s="28" t="s">
        <v>4</v>
      </c>
      <c r="E116" s="19">
        <v>33000</v>
      </c>
      <c r="F116" s="29">
        <v>41750</v>
      </c>
      <c r="G116" s="29">
        <v>10000</v>
      </c>
      <c r="H116" s="29">
        <v>10000</v>
      </c>
    </row>
    <row r="117" spans="1:8" ht="38.25">
      <c r="A117" s="30" t="s">
        <v>134</v>
      </c>
      <c r="B117" s="26" t="s">
        <v>100</v>
      </c>
      <c r="C117" s="33">
        <v>9999910470</v>
      </c>
      <c r="D117" s="28"/>
      <c r="E117" s="19">
        <f>E118</f>
        <v>0</v>
      </c>
      <c r="F117" s="29">
        <f>F118</f>
        <v>10000</v>
      </c>
      <c r="G117" s="29"/>
      <c r="H117" s="29"/>
    </row>
    <row r="118" spans="1:8" ht="25.5">
      <c r="A118" s="30" t="s">
        <v>136</v>
      </c>
      <c r="B118" s="26" t="s">
        <v>100</v>
      </c>
      <c r="C118" s="33">
        <v>9999910470</v>
      </c>
      <c r="D118" s="28" t="s">
        <v>135</v>
      </c>
      <c r="E118" s="19">
        <v>0</v>
      </c>
      <c r="F118" s="29">
        <v>10000</v>
      </c>
      <c r="G118" s="29"/>
      <c r="H118" s="29"/>
    </row>
    <row r="119" spans="1:8" ht="13.5">
      <c r="A119" s="35" t="s">
        <v>19</v>
      </c>
      <c r="B119" s="36" t="s">
        <v>16</v>
      </c>
      <c r="C119" s="33"/>
      <c r="D119" s="33"/>
      <c r="E119" s="19"/>
      <c r="F119" s="48">
        <f aca="true" t="shared" si="16" ref="F119:H124">F120</f>
        <v>35000</v>
      </c>
      <c r="G119" s="48">
        <f t="shared" si="16"/>
        <v>35000</v>
      </c>
      <c r="H119" s="48">
        <f>H120</f>
        <v>35000</v>
      </c>
    </row>
    <row r="120" spans="1:8" ht="13.5">
      <c r="A120" s="37" t="s">
        <v>22</v>
      </c>
      <c r="B120" s="26" t="s">
        <v>23</v>
      </c>
      <c r="C120" s="33"/>
      <c r="D120" s="33"/>
      <c r="E120" s="19"/>
      <c r="F120" s="51">
        <f t="shared" si="16"/>
        <v>35000</v>
      </c>
      <c r="G120" s="51">
        <f t="shared" si="16"/>
        <v>35000</v>
      </c>
      <c r="H120" s="51">
        <f t="shared" si="16"/>
        <v>35000</v>
      </c>
    </row>
    <row r="121" spans="1:8" ht="38.25">
      <c r="A121" s="25" t="s">
        <v>12</v>
      </c>
      <c r="B121" s="26" t="s">
        <v>23</v>
      </c>
      <c r="C121" s="28" t="s">
        <v>46</v>
      </c>
      <c r="D121" s="28"/>
      <c r="E121" s="19"/>
      <c r="F121" s="31">
        <f>F122</f>
        <v>35000</v>
      </c>
      <c r="G121" s="31">
        <f t="shared" si="16"/>
        <v>35000</v>
      </c>
      <c r="H121" s="31">
        <f t="shared" si="16"/>
        <v>35000</v>
      </c>
    </row>
    <row r="122" spans="1:8" ht="25.5">
      <c r="A122" s="25" t="s">
        <v>118</v>
      </c>
      <c r="B122" s="26" t="s">
        <v>23</v>
      </c>
      <c r="C122" s="28" t="s">
        <v>119</v>
      </c>
      <c r="D122" s="28"/>
      <c r="E122" s="19"/>
      <c r="F122" s="31">
        <f>F123</f>
        <v>35000</v>
      </c>
      <c r="G122" s="31">
        <f t="shared" si="16"/>
        <v>35000</v>
      </c>
      <c r="H122" s="31">
        <f t="shared" si="16"/>
        <v>35000</v>
      </c>
    </row>
    <row r="123" spans="1:8" ht="38.25">
      <c r="A123" s="25" t="s">
        <v>120</v>
      </c>
      <c r="B123" s="26" t="s">
        <v>23</v>
      </c>
      <c r="C123" s="28" t="s">
        <v>121</v>
      </c>
      <c r="D123" s="28"/>
      <c r="E123" s="18"/>
      <c r="F123" s="31">
        <f>F124</f>
        <v>35000</v>
      </c>
      <c r="G123" s="31">
        <f>G124</f>
        <v>35000</v>
      </c>
      <c r="H123" s="31">
        <f>H124</f>
        <v>35000</v>
      </c>
    </row>
    <row r="124" spans="1:8" ht="13.5">
      <c r="A124" s="25" t="s">
        <v>11</v>
      </c>
      <c r="B124" s="26" t="s">
        <v>23</v>
      </c>
      <c r="C124" s="28" t="s">
        <v>103</v>
      </c>
      <c r="D124" s="28"/>
      <c r="E124" s="18"/>
      <c r="F124" s="31">
        <f t="shared" si="16"/>
        <v>35000</v>
      </c>
      <c r="G124" s="31">
        <f t="shared" si="16"/>
        <v>35000</v>
      </c>
      <c r="H124" s="31">
        <f t="shared" si="16"/>
        <v>35000</v>
      </c>
    </row>
    <row r="125" spans="1:8" ht="25.5">
      <c r="A125" s="30" t="s">
        <v>109</v>
      </c>
      <c r="B125" s="26" t="s">
        <v>23</v>
      </c>
      <c r="C125" s="28" t="s">
        <v>103</v>
      </c>
      <c r="D125" s="28" t="s">
        <v>4</v>
      </c>
      <c r="E125" s="18"/>
      <c r="F125" s="29">
        <v>35000</v>
      </c>
      <c r="G125" s="29">
        <v>35000</v>
      </c>
      <c r="H125" s="29">
        <v>35000</v>
      </c>
    </row>
    <row r="126" spans="1:8" ht="13.5">
      <c r="A126" s="35" t="s">
        <v>32</v>
      </c>
      <c r="B126" s="42">
        <v>9900</v>
      </c>
      <c r="C126" s="45"/>
      <c r="D126" s="32"/>
      <c r="E126" s="18"/>
      <c r="F126" s="29"/>
      <c r="G126" s="48">
        <f aca="true" t="shared" si="17" ref="G126:H128">G127</f>
        <v>96500</v>
      </c>
      <c r="H126" s="48">
        <f t="shared" si="17"/>
        <v>196300</v>
      </c>
    </row>
    <row r="127" spans="1:8" ht="13.5">
      <c r="A127" s="25" t="s">
        <v>10</v>
      </c>
      <c r="B127" s="33">
        <v>9999</v>
      </c>
      <c r="C127" s="28" t="s">
        <v>44</v>
      </c>
      <c r="D127" s="28"/>
      <c r="E127" s="19"/>
      <c r="F127" s="29"/>
      <c r="G127" s="29">
        <f t="shared" si="17"/>
        <v>96500</v>
      </c>
      <c r="H127" s="29">
        <f t="shared" si="17"/>
        <v>196300</v>
      </c>
    </row>
    <row r="128" spans="1:8" ht="13.5">
      <c r="A128" s="25" t="s">
        <v>33</v>
      </c>
      <c r="B128" s="33">
        <v>9999</v>
      </c>
      <c r="C128" s="28" t="s">
        <v>47</v>
      </c>
      <c r="D128" s="28"/>
      <c r="E128" s="20"/>
      <c r="F128" s="29"/>
      <c r="G128" s="29">
        <f t="shared" si="17"/>
        <v>96500</v>
      </c>
      <c r="H128" s="29">
        <f t="shared" si="17"/>
        <v>196300</v>
      </c>
    </row>
    <row r="129" spans="1:8" ht="13.5">
      <c r="A129" s="46" t="s">
        <v>34</v>
      </c>
      <c r="B129" s="33">
        <v>9999</v>
      </c>
      <c r="C129" s="28" t="s">
        <v>47</v>
      </c>
      <c r="D129" s="47" t="s">
        <v>35</v>
      </c>
      <c r="E129" s="18"/>
      <c r="F129" s="29"/>
      <c r="G129" s="29">
        <v>96500</v>
      </c>
      <c r="H129" s="29">
        <v>196300</v>
      </c>
    </row>
    <row r="131" spans="4:7" ht="12.75">
      <c r="D131" s="13"/>
      <c r="E131" s="13"/>
      <c r="F131" s="14"/>
      <c r="G131" s="14"/>
    </row>
    <row r="132" spans="4:7" ht="12.75">
      <c r="D132" s="13"/>
      <c r="E132" s="13"/>
      <c r="F132" s="14"/>
      <c r="G132" s="14"/>
    </row>
    <row r="133" spans="1:7" ht="15.75">
      <c r="A133" s="21" t="s">
        <v>39</v>
      </c>
      <c r="B133" s="22"/>
      <c r="C133" s="21"/>
      <c r="D133" s="23"/>
      <c r="E133" s="23"/>
      <c r="F133" s="24" t="s">
        <v>139</v>
      </c>
      <c r="G133" s="15"/>
    </row>
  </sheetData>
  <sheetProtection/>
  <mergeCells count="10">
    <mergeCell ref="E10:H10"/>
    <mergeCell ref="A15:A17"/>
    <mergeCell ref="B15:B17"/>
    <mergeCell ref="C15:C17"/>
    <mergeCell ref="D15:D17"/>
    <mergeCell ref="E16:F16"/>
    <mergeCell ref="G16:G17"/>
    <mergeCell ref="H16:H17"/>
    <mergeCell ref="E15:H15"/>
    <mergeCell ref="A12:H12"/>
  </mergeCells>
  <printOptions/>
  <pageMargins left="0.984251968503937" right="0.1968503937007874" top="0.3937007874015748" bottom="0.3937007874015748" header="0.5118110236220472" footer="0.5118110236220472"/>
  <pageSetup fitToHeight="2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Raushania</cp:lastModifiedBy>
  <cp:lastPrinted>2017-08-02T05:23:04Z</cp:lastPrinted>
  <dcterms:created xsi:type="dcterms:W3CDTF">2008-10-28T10:40:13Z</dcterms:created>
  <dcterms:modified xsi:type="dcterms:W3CDTF">2018-10-31T06:06:41Z</dcterms:modified>
  <cp:category/>
  <cp:version/>
  <cp:contentType/>
  <cp:contentStatus/>
</cp:coreProperties>
</file>