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<sst xmlns="http://schemas.openxmlformats.org/spreadsheetml/2006/main" count="435" uniqueCount="224">
  <si>
    <t>ВСЕГО</t>
  </si>
  <si>
    <t/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</si>
  <si>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</si>
  <si>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</si>
  <si>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</si>
  <si>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Культура</t>
  </si>
  <si>
    <t>0801</t>
  </si>
  <si>
    <t>1100</t>
  </si>
  <si>
    <t>ОБЩЕГОСУДАРСТВЕННЫЕ ВОПРОСЫ</t>
  </si>
  <si>
    <t>0100</t>
  </si>
  <si>
    <t>КУЛЬТУРА, КИНЕМАТОГРАФИЯ, СРЕДСТВА МАССОВОЙ ИНФОРМАЦИИ</t>
  </si>
  <si>
    <t>0800</t>
  </si>
  <si>
    <t>ЗДРАВООХРАНЕНИЕ, ФИЗИЧЕСКАЯ КУЛЬТУРА И СПОРТ</t>
  </si>
  <si>
    <t>0900</t>
  </si>
  <si>
    <t>Ведомство</t>
  </si>
  <si>
    <t>Раздел подраздел</t>
  </si>
  <si>
    <t>Целевая статья</t>
  </si>
  <si>
    <t>НАЛОГОВЫЕ И НЕНАЛОГОВЫЕ ДОХОДЫ</t>
  </si>
  <si>
    <t>НАЛОГИ НА СОВОКУПНЫЙ ДОХОД</t>
  </si>
  <si>
    <t>ГОСУДАРСТВЕННАЯ ПОШЛИНА</t>
  </si>
  <si>
    <t>ПРОЧИЕ НЕНАЛОГОВЫЕ ДОХОДЫ</t>
  </si>
  <si>
    <t>Приложение № 1</t>
  </si>
  <si>
    <t>к распоряжению администрации</t>
  </si>
  <si>
    <t>муниципального района Краснокамский район</t>
  </si>
  <si>
    <t>Республики Башкортостан</t>
  </si>
  <si>
    <t>ОТЧЕТ</t>
  </si>
  <si>
    <t>НАЛОГИ НА ПРИБЫЛЬ. ДОХОДЫ</t>
  </si>
  <si>
    <t>ДОХОДЫ ОТ ИСПОЛЬЗОВАНИЯ ИМУЩЕСТВА. НАХОДЯЩЕГОСЯ В ГОСУДАРСТВЕННОЙ И МУНИЦИПАЛЬНОЙ СОБСТВЕННОСТИ</t>
  </si>
  <si>
    <t>Наименование показателя</t>
  </si>
  <si>
    <t>Код бюджетной
классификации
(вид)</t>
  </si>
  <si>
    <t>Исполнено</t>
  </si>
  <si>
    <t>(рублей)</t>
  </si>
  <si>
    <t>Код бюджетной
классификации
(вид, подвид)</t>
  </si>
  <si>
    <t>Код бюджетной
классификации
(администратор)</t>
  </si>
  <si>
    <t>1 00 00000 00</t>
  </si>
  <si>
    <t>1 05 00000 00</t>
  </si>
  <si>
    <t>1 08 00000 00</t>
  </si>
  <si>
    <t>1 11 00000 00</t>
  </si>
  <si>
    <t>1 17 00000 00</t>
  </si>
  <si>
    <t>Межрайонная инспекция федеральной налоговой службы Российской Федерации № 29 по Республике Башкортостан</t>
  </si>
  <si>
    <t>182</t>
  </si>
  <si>
    <t>1 01 00000 00</t>
  </si>
  <si>
    <t>Налог на доходы физических лиц</t>
  </si>
  <si>
    <t>Государственная пошлина за выдачу разрешения на установку рекламной конструкции</t>
  </si>
  <si>
    <t>Комитет по управлению собственностью Министерства земельных и имущественных отношений Республики Башкортостан по Краснокамскому району</t>
  </si>
  <si>
    <t>863</t>
  </si>
  <si>
    <t>ДОХОДЫ ОТ ИСПОЛЬЗОВАНИЯ ИМУЩЕСТВА, НАХОДЯЩЕГОСЯ В ГОСУДАРСТВЕННОЙ И МУНИЦИПАЛЬНОЙ СОБСТВЕННОСТИ</t>
  </si>
  <si>
    <t xml:space="preserve">  Республики Башкортостан по главным администраторам</t>
  </si>
  <si>
    <t>по разделам функциональной классификации расходов бюджетов Российской Федерации</t>
  </si>
  <si>
    <t>ЖИЛИЩНО-КОММУНАЛЬНОЕ ХОЗЯЙСТВО</t>
  </si>
  <si>
    <t xml:space="preserve">ВСЕГО </t>
  </si>
  <si>
    <t>Код бюджетной
классификации
(раздел)</t>
  </si>
  <si>
    <t>0500</t>
  </si>
  <si>
    <t>Вид расхода</t>
  </si>
  <si>
    <t>0502</t>
  </si>
  <si>
    <t>Коммунальное хозяйство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</si>
  <si>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</si>
  <si>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</si>
  <si>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Поступление финансовых активов</t>
  </si>
  <si>
    <t>Выбытие финансовых активов</t>
  </si>
  <si>
    <t>0 100 000 000</t>
  </si>
  <si>
    <t>0 105 000 000</t>
  </si>
  <si>
    <t>Код бюджетной классификации (вид источника)</t>
  </si>
  <si>
    <t>НАЛОГИ НА ИМУЩЕСТВО</t>
  </si>
  <si>
    <t>1 06 00000 00</t>
  </si>
  <si>
    <t>1 01 02000 01</t>
  </si>
  <si>
    <t>1 08 04020 01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</si>
  <si>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</si>
  <si>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</si>
  <si>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</si>
  <si>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0503</t>
  </si>
  <si>
    <t>Благоустройство</t>
  </si>
  <si>
    <t>0 105 020 110</t>
  </si>
  <si>
    <t>1 06 01030 10</t>
  </si>
  <si>
    <t>1 06 06013 10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</si>
  <si>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</si>
  <si>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</si>
  <si>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Единый сельскохозяйственный налог</t>
  </si>
  <si>
    <t>1 05 03000 01</t>
  </si>
  <si>
    <t>1 06 06023 10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</si>
  <si>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</si>
  <si>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</si>
  <si>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ОБ ИСПОЛНЕНИИ БЮДЖЕТА СЕЛЬСКОГО ПОСЕЛЕНИЯ  НОВОБУРИНСКИЙ СЕЛЬСОВЕТ МУНИЦИПАЛЬНОГО РАЙОНА </t>
  </si>
  <si>
    <t xml:space="preserve">сельского поселения Новобуринский сельсовет </t>
  </si>
  <si>
    <t xml:space="preserve">2.2. Ведомственная структура расходов бюджета сельского поселения Новобуринский сельсовет
</t>
  </si>
  <si>
    <t>Администрация сельского поселения Новобуринский сельсовет Муниципального района Краснокамский район Республики Башкортостан</t>
  </si>
  <si>
    <t>892</t>
  </si>
  <si>
    <t>Территориальное финансовое управление Министерства финансов Республики Башкортостан на территориии Краснокамского района Республики Башкортостан</t>
  </si>
  <si>
    <t>1 17 05050 10</t>
  </si>
  <si>
    <t>Прочие неналоговые доходы бюджетов поселений</t>
  </si>
  <si>
    <t>3. Источники финансирования дефицита бюджета сельского поселения Новобуринский сельсовет</t>
  </si>
  <si>
    <t>Глава сельского поселения</t>
  </si>
  <si>
    <t>Новобуринский сельсовет</t>
  </si>
  <si>
    <t>муниципального района</t>
  </si>
  <si>
    <t>Краснокамский район</t>
  </si>
  <si>
    <t>1 14 00000 00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</si>
  <si>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</si>
  <si>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</si>
  <si>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НАЦИОНАЛЬНАЯ БЕЗОПАСНОСТЬ И ПРАВООХРАНИТЕЛЬНАЯ ДЕЯТЕЛЬНОСТЬ</t>
  </si>
  <si>
    <t>1003</t>
  </si>
  <si>
    <t>СОЦИАЛЬНАЯ ПОЛИТИКА</t>
  </si>
  <si>
    <t>1000</t>
  </si>
  <si>
    <t>Социальное обеспечение населения</t>
  </si>
  <si>
    <t>1 13 00000 00</t>
  </si>
  <si>
    <t>БЕЗВОЗМЕЗДНЫЕ ПОСТУПЛЕНИЯ И ПЕРЕЧИСЛЕНИЯ</t>
  </si>
  <si>
    <t>200 00000 00</t>
  </si>
  <si>
    <t>Администрация сельского поселения Новобуринский сельсовет муниципального района Краснокамский район Республики Башкортостан</t>
  </si>
  <si>
    <t>791</t>
  </si>
  <si>
    <t>113 00000 00</t>
  </si>
  <si>
    <t xml:space="preserve"> ДОХОДЫ ОТ ОКАЗАНИЯ ПЛАТНЫХ УСЛУГ</t>
  </si>
  <si>
    <t>ДОХОДЫ ОТ ОКАЗАНИЯ ПЛАТНЫХ УСЛУГ</t>
  </si>
  <si>
    <t>Прочие доходы от оказания платных услуг получателями средств бюджетов поселений и компенсации затрат бюджетов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</si>
  <si>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</si>
  <si>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202 03015 10</t>
  </si>
  <si>
    <t>0200</t>
  </si>
  <si>
    <t>НАЦИОНАЛЬНАЯ ОБОРОНА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</si>
  <si>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</si>
  <si>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</si>
  <si>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</si>
  <si>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0203</t>
  </si>
  <si>
    <t>Мобилизационная и вневойсковая подготовка</t>
  </si>
  <si>
    <t>1101</t>
  </si>
  <si>
    <t>Физическая культура</t>
  </si>
  <si>
    <t>1403</t>
  </si>
  <si>
    <t>Прочие межбюджетные трансферты  общего характера</t>
  </si>
  <si>
    <t>2. Расходы бюджета сельского поселения Новобуринский сельсовет муниципального района Краснокамский район Республики Башкортостан</t>
  </si>
  <si>
    <t xml:space="preserve">2.1. Распределение расходов бюджета сельского поселения Новобуринский сельсовет муниципального района Краснокамский район Республики Башкортостан
</t>
  </si>
  <si>
    <t xml:space="preserve">1.2. Поступления доходов в бюджет сельского поселения Новобуринский сельсовет муниципального района Краснокамский район                                             </t>
  </si>
  <si>
    <t>1. Доходы бюджета сельского поселения Новобуринский сельсовет муниципального район Краснокамский район Республики Башкортостан</t>
  </si>
  <si>
    <t>1.1. Поступление доходов в бюджет сельского поселения Новобуринский сельсовет муниципального района Краснокамский район Республики Башкортостан</t>
  </si>
  <si>
    <t>муниципального района Краснокамский район Республики Башкортостан</t>
  </si>
  <si>
    <t>Прочие безвозмездные поступления в бюджеты поселений от бюджетов муниципальных районов</t>
  </si>
  <si>
    <t>1 11 05013 10</t>
  </si>
  <si>
    <t>114 06013 10</t>
  </si>
  <si>
    <t>0400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</si>
  <si>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</si>
  <si>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</si>
  <si>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</si>
  <si>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</si>
  <si>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</si>
  <si>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фонды</t>
  </si>
  <si>
    <t>Дорожное хозяйство (дорожные фонды)</t>
  </si>
  <si>
    <t>Другие вопросы в области национальной экономики</t>
  </si>
  <si>
    <t>121</t>
  </si>
  <si>
    <t>244</t>
  </si>
  <si>
    <t>851</t>
  </si>
  <si>
    <t>852</t>
  </si>
  <si>
    <t>122</t>
  </si>
  <si>
    <t>0111</t>
  </si>
  <si>
    <t>870</t>
  </si>
  <si>
    <t>НАЦИОНАЛЬНАЯ ЭКОНОМИКА</t>
  </si>
  <si>
    <t>0409</t>
  </si>
  <si>
    <t>0412</t>
  </si>
  <si>
    <t>540</t>
  </si>
  <si>
    <t>242</t>
  </si>
  <si>
    <t>Закупка товаров, работ, услуг в сфере информационно-коммуникационных технологий</t>
  </si>
  <si>
    <t>113 01995 10</t>
  </si>
  <si>
    <t>202 04999 10</t>
  </si>
  <si>
    <t>План с учетом изменений на 2014 год</t>
  </si>
  <si>
    <t>Процент исполнения к плану с учетом изменений на 2014 год</t>
  </si>
  <si>
    <t>ЗАДОЛЖЕННОСТЬ И ПЕРЕРАСЧЕТЫ ПО ОТМЕНЕННЫМ НАЛОГАМ. СБОРАМ И ИНЫМ ОБЯЗАТЕЛЬНЫМ ПЛАТЕЖАМ</t>
  </si>
  <si>
    <t xml:space="preserve">ПРОЧИЕ НЕНАЛОГОВЫЕ ДОХОДЫ </t>
  </si>
  <si>
    <t>1 09 00000 00</t>
  </si>
  <si>
    <t>117 00000 00</t>
  </si>
  <si>
    <t>ЗАДОЛЖЕННОСТЬ И ПЕРЕРАСЧЕТЫ ПО ОТМЕНЕННЫМ НАЛОГАМ, СБОРАМ И ИНЫМ ОБЯЗАТЕЛЬНЫМ ПЛАТЕЖАМ</t>
  </si>
  <si>
    <t>1 09 04050 10</t>
  </si>
  <si>
    <t>Земельный налог (по обязательствам, возникшим до 1 января 2006 года), мобилизуемый на территориях поселений</t>
  </si>
  <si>
    <t>Доходы от сдачи в аренду имущества, составляющего казну поселений (за исключением земельных участков)</t>
  </si>
  <si>
    <t>1 11 05075 10</t>
  </si>
  <si>
    <t>117 05050 10</t>
  </si>
  <si>
    <t>9900203</t>
  </si>
  <si>
    <t>9900204</t>
  </si>
  <si>
    <t>9900750</t>
  </si>
  <si>
    <t>0113</t>
  </si>
  <si>
    <t>Непрограммные расходы</t>
  </si>
  <si>
    <t>Муниципальная программа «Развитие молодежной политики в муниципальном районе Краснокамский район Республики Башкортостан»</t>
  </si>
  <si>
    <t>Муниципальные программы</t>
  </si>
  <si>
    <t>Муниципальная программа "Развитие и благоустройство"</t>
  </si>
  <si>
    <t>Муниципальная программа «Развитие автомобильных дорог в муниципальном районе Краснокамский район Республики Башкортостан»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</si>
  <si>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</si>
  <si>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Повышение степени благоустройства территорий населенных пунктов</t>
  </si>
  <si>
    <t>Муниципальная программа «Развитие физической культуры и спорта в муниципальном районе Краснокамский район Республики Башкортостан»</t>
  </si>
  <si>
    <t>0502460</t>
  </si>
  <si>
    <t>0500000</t>
  </si>
  <si>
    <t>2400000</t>
  </si>
  <si>
    <t>2400904</t>
  </si>
  <si>
    <t>2406132</t>
  </si>
  <si>
    <t>9900000</t>
  </si>
  <si>
    <t>9905118</t>
  </si>
  <si>
    <t>2200000</t>
  </si>
  <si>
    <t>2200315</t>
  </si>
  <si>
    <t>9900315</t>
  </si>
  <si>
    <t>9900333</t>
  </si>
  <si>
    <t>2300000</t>
  </si>
  <si>
    <t>2300356</t>
  </si>
  <si>
    <t>9900356</t>
  </si>
  <si>
    <t>2400605</t>
  </si>
  <si>
    <t>2400640</t>
  </si>
  <si>
    <t>9904587</t>
  </si>
  <si>
    <t>9900587</t>
  </si>
  <si>
    <t>2000000</t>
  </si>
  <si>
    <t>2004187</t>
  </si>
  <si>
    <t>9907400</t>
  </si>
  <si>
    <t>414</t>
  </si>
  <si>
    <t xml:space="preserve">Республики Башкортостан                                   </t>
  </si>
  <si>
    <t>Галиев А.К.</t>
  </si>
  <si>
    <t>Резервные средства</t>
  </si>
  <si>
    <t>Иные межбюджетные трансферты</t>
  </si>
  <si>
    <t>202 09054 10</t>
  </si>
  <si>
    <t>Прочие межбюджетные трансферты, передаваемые бюджетам поселений</t>
  </si>
  <si>
    <t>0300</t>
  </si>
  <si>
    <t>Другие общегосударственные вопросы</t>
  </si>
  <si>
    <t>2100000</t>
  </si>
  <si>
    <t>Муниципальная программа «Устойчивое развитие сельских территорий муниципального района Краснокамский район Республики Башкортостан»</t>
  </si>
  <si>
    <t>2106132</t>
  </si>
  <si>
    <t>Бюджетные инвестиции в объекты капитального строительства государственной (муниципальной) собственности</t>
  </si>
  <si>
    <t>0310</t>
  </si>
  <si>
    <t>Обеспечение пожарной безопасности</t>
  </si>
  <si>
    <t>Муниципальная программа "Обеспечение пожарной безопасности"</t>
  </si>
  <si>
    <t>2500000</t>
  </si>
  <si>
    <t>2502430</t>
  </si>
  <si>
    <t>План с учетом изменений на 2014, год</t>
  </si>
  <si>
    <t>КРАСНОКАМСКИЙ РАЙОН РЕСПУБЛИКИ БАШКОРТОСТАН ЗА 1 полугодие 2014 ГОДА</t>
  </si>
  <si>
    <t>от "18" июля 2014 года № 65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</si>
</sst>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0.000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* #,##0_);_(* \(#,##0\);_(* &quot;-&quot;_);_(@_)"/>
    <numFmt numFmtId="187" formatCode="#&quot; &quot;##0.0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center" vertical="center" shrinkToFi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" xfId="0" applyNumberFormat="1" applyFont="1" applyBorder="1" applyAlignment="1">
      <alignment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9" fontId="0" fillId="0" borderId="2" xfId="0" applyNumberFormat="1" applyBorder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9" fontId="1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1" fillId="0" borderId="3" xfId="0" applyNumberFormat="1" applyFont="1" applyBorder="1" applyAlignment="1">
      <alignment/>
    </xf>
    <xf numFmtId="0" fontId="5" fillId="0" borderId="3" xfId="18" applyFont="1" applyBorder="1" applyAlignment="1">
      <alignment wrapText="1"/>
      <protection/>
    </xf>
    <xf numFmtId="4" fontId="3" fillId="0" borderId="3" xfId="0" applyNumberFormat="1" applyFont="1" applyBorder="1" applyAlignment="1">
      <alignment/>
    </xf>
    <xf numFmtId="0" fontId="0" fillId="0" borderId="1" xfId="0" applyFont="1" applyFill="1" applyBorder="1" applyAlignment="1">
      <alignment horizontal="left" vertical="top" wrapText="1"/>
    </xf>
    <xf numFmtId="1" fontId="0" fillId="0" borderId="1" xfId="0" applyNumberFormat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shrinkToFit="1"/>
    </xf>
    <xf numFmtId="0" fontId="0" fillId="0" borderId="1" xfId="0" applyFont="1" applyFill="1" applyBorder="1" applyAlignment="1">
      <alignment vertical="top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3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" fontId="0" fillId="0" borderId="1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4" fontId="0" fillId="0" borderId="3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6"/>
  <sheetViews>
    <sheetView tabSelected="1" workbookViewId="0" topLeftCell="A1">
      <selection activeCell="A10" sqref="A10:G10"/>
    </sheetView>
  </sheetViews>
  <sheetFormatPr defaultColWidth="9.00390625" defaultRowHeight="12.75"/>
  <cols>
    <col min="1" max="1" width="42.25390625" style="0" customWidth="1"/>
    <col min="2" max="2" width="11.125" style="0" customWidth="1"/>
    <col min="3" max="3" width="15.00390625" style="0" customWidth="1"/>
    <col min="4" max="4" width="17.00390625" style="0" customWidth="1"/>
    <col min="5" max="5" width="11.125" style="0" customWidth="1"/>
    <col min="6" max="6" width="16.75390625" style="0" customWidth="1"/>
    <col min="7" max="7" width="14.875" style="0" customWidth="1"/>
    <col min="8" max="8" width="10.75390625" style="0" customWidth="1"/>
    <col min="9" max="9" width="8.25390625" style="0" customWidth="1"/>
    <col min="12" max="12" width="12.625" style="0" customWidth="1"/>
    <col min="13" max="13" width="13.875" style="0" bestFit="1" customWidth="1"/>
    <col min="14" max="14" width="12.75390625" style="0" bestFit="1" customWidth="1"/>
  </cols>
  <sheetData>
    <row r="1" ht="12.75">
      <c r="G1" s="11" t="s">
        <v>21</v>
      </c>
    </row>
    <row r="2" ht="12.75">
      <c r="G2" s="11" t="s">
        <v>22</v>
      </c>
    </row>
    <row r="3" ht="12.75">
      <c r="G3" s="11" t="s">
        <v>83</v>
      </c>
    </row>
    <row r="4" ht="12.75">
      <c r="G4" s="11" t="s">
        <v>23</v>
      </c>
    </row>
    <row r="5" ht="12.75">
      <c r="G5" s="11" t="s">
        <v>24</v>
      </c>
    </row>
    <row r="6" ht="12.75">
      <c r="G6" s="11" t="s">
        <v>223</v>
      </c>
    </row>
    <row r="8" spans="1:7" ht="12.75">
      <c r="A8" s="81" t="s">
        <v>25</v>
      </c>
      <c r="B8" s="81"/>
      <c r="C8" s="81"/>
      <c r="D8" s="81"/>
      <c r="E8" s="81"/>
      <c r="F8" s="81"/>
      <c r="G8" s="81"/>
    </row>
    <row r="9" spans="1:7" ht="12.75">
      <c r="A9" s="81" t="s">
        <v>82</v>
      </c>
      <c r="B9" s="81"/>
      <c r="C9" s="81"/>
      <c r="D9" s="81"/>
      <c r="E9" s="81"/>
      <c r="F9" s="81"/>
      <c r="G9" s="81"/>
    </row>
    <row r="10" spans="1:7" ht="12.75">
      <c r="A10" s="81" t="s">
        <v>222</v>
      </c>
      <c r="B10" s="81"/>
      <c r="C10" s="81"/>
      <c r="D10" s="81"/>
      <c r="E10" s="81"/>
      <c r="F10" s="81"/>
      <c r="G10" s="81"/>
    </row>
    <row r="11" spans="1:7" ht="12.75">
      <c r="A11" s="12"/>
      <c r="B11" s="12"/>
      <c r="C11" s="12"/>
      <c r="D11" s="12"/>
      <c r="E11" s="12"/>
      <c r="F11" s="12"/>
      <c r="G11" s="12"/>
    </row>
    <row r="12" spans="1:7" ht="12.75">
      <c r="A12" s="69" t="s">
        <v>128</v>
      </c>
      <c r="B12" s="69"/>
      <c r="C12" s="69"/>
      <c r="D12" s="69"/>
      <c r="E12" s="69"/>
      <c r="F12" s="69"/>
      <c r="G12" s="69"/>
    </row>
    <row r="13" spans="1:7" ht="12.75">
      <c r="A13" s="12"/>
      <c r="B13" s="12"/>
      <c r="C13" s="12"/>
      <c r="D13" s="12"/>
      <c r="E13" s="12"/>
      <c r="F13" s="12"/>
      <c r="G13" s="12"/>
    </row>
    <row r="14" spans="1:7" ht="12.75">
      <c r="A14" s="68" t="s">
        <v>129</v>
      </c>
      <c r="B14" s="68"/>
      <c r="C14" s="68"/>
      <c r="D14" s="68"/>
      <c r="E14" s="68"/>
      <c r="F14" s="68"/>
      <c r="G14" s="68"/>
    </row>
    <row r="15" spans="1:7" ht="12.75">
      <c r="A15" s="68"/>
      <c r="B15" s="68"/>
      <c r="C15" s="68"/>
      <c r="D15" s="68"/>
      <c r="E15" s="68"/>
      <c r="F15" s="68"/>
      <c r="G15" s="68"/>
    </row>
    <row r="16" spans="1:7" ht="12.75">
      <c r="A16" s="12"/>
      <c r="B16" s="12"/>
      <c r="C16" s="12"/>
      <c r="D16" s="12"/>
      <c r="E16" s="12"/>
      <c r="F16" s="12"/>
      <c r="G16" s="12"/>
    </row>
    <row r="17" ht="12.75">
      <c r="G17" s="11" t="s">
        <v>31</v>
      </c>
    </row>
    <row r="18" spans="1:7" ht="63.75">
      <c r="A18" s="14" t="s">
        <v>28</v>
      </c>
      <c r="B18" s="79" t="s">
        <v>29</v>
      </c>
      <c r="C18" s="80"/>
      <c r="D18" s="79" t="s">
        <v>158</v>
      </c>
      <c r="E18" s="80"/>
      <c r="F18" s="7" t="s">
        <v>30</v>
      </c>
      <c r="G18" s="7" t="s">
        <v>159</v>
      </c>
    </row>
    <row r="19" spans="1:7" ht="12.75">
      <c r="A19" s="21" t="s">
        <v>0</v>
      </c>
      <c r="B19" s="82"/>
      <c r="C19" s="83"/>
      <c r="D19" s="77">
        <f>D20+D30</f>
        <v>11351288</v>
      </c>
      <c r="E19" s="78"/>
      <c r="F19" s="54">
        <f>F20+F30</f>
        <v>3328788.59</v>
      </c>
      <c r="G19" s="22">
        <f aca="true" t="shared" si="0" ref="G19:G24">F19/D19*100</f>
        <v>29.325206003054454</v>
      </c>
    </row>
    <row r="20" spans="1:7" ht="12.75">
      <c r="A20" s="6" t="s">
        <v>17</v>
      </c>
      <c r="B20" s="64" t="s">
        <v>34</v>
      </c>
      <c r="C20" s="65"/>
      <c r="D20" s="66">
        <f>D21+D22+D23+D24+D25+D26+D27+D28+D29</f>
        <v>6329000</v>
      </c>
      <c r="E20" s="67"/>
      <c r="F20" s="15">
        <f>F21+F22+F23+F24+F25+F26+F27+F28+F29</f>
        <v>2966500.59</v>
      </c>
      <c r="G20" s="15">
        <f t="shared" si="0"/>
        <v>46.87155300995418</v>
      </c>
    </row>
    <row r="21" spans="1:7" ht="12.75">
      <c r="A21" s="6" t="s">
        <v>26</v>
      </c>
      <c r="B21" s="64" t="s">
        <v>41</v>
      </c>
      <c r="C21" s="65"/>
      <c r="D21" s="66">
        <v>2467000</v>
      </c>
      <c r="E21" s="67"/>
      <c r="F21" s="15">
        <v>1103445.81</v>
      </c>
      <c r="G21" s="15">
        <f t="shared" si="0"/>
        <v>44.72824523713012</v>
      </c>
    </row>
    <row r="22" spans="1:7" ht="12.75">
      <c r="A22" s="6" t="s">
        <v>18</v>
      </c>
      <c r="B22" s="64" t="s">
        <v>35</v>
      </c>
      <c r="C22" s="65"/>
      <c r="D22" s="66">
        <v>18000</v>
      </c>
      <c r="E22" s="67"/>
      <c r="F22" s="15">
        <v>0</v>
      </c>
      <c r="G22" s="15">
        <f t="shared" si="0"/>
        <v>0</v>
      </c>
    </row>
    <row r="23" spans="1:7" ht="12.75">
      <c r="A23" s="6" t="s">
        <v>63</v>
      </c>
      <c r="B23" s="64" t="s">
        <v>64</v>
      </c>
      <c r="C23" s="65"/>
      <c r="D23" s="66">
        <v>339000</v>
      </c>
      <c r="E23" s="67"/>
      <c r="F23" s="15">
        <v>42880.21</v>
      </c>
      <c r="G23" s="15">
        <f t="shared" si="0"/>
        <v>12.649029498525074</v>
      </c>
    </row>
    <row r="24" spans="1:7" ht="12.75">
      <c r="A24" s="6" t="s">
        <v>19</v>
      </c>
      <c r="B24" s="64" t="s">
        <v>36</v>
      </c>
      <c r="C24" s="65"/>
      <c r="D24" s="66">
        <v>11000</v>
      </c>
      <c r="E24" s="67"/>
      <c r="F24" s="15">
        <v>6700</v>
      </c>
      <c r="G24" s="15">
        <f t="shared" si="0"/>
        <v>60.909090909090914</v>
      </c>
    </row>
    <row r="25" spans="1:7" ht="38.25">
      <c r="A25" s="6" t="s">
        <v>160</v>
      </c>
      <c r="B25" s="64" t="s">
        <v>162</v>
      </c>
      <c r="C25" s="65"/>
      <c r="D25" s="66"/>
      <c r="E25" s="67"/>
      <c r="F25" s="15">
        <v>-1.25</v>
      </c>
      <c r="G25" s="15">
        <v>0</v>
      </c>
    </row>
    <row r="26" spans="1:7" ht="39" customHeight="1">
      <c r="A26" s="6" t="s">
        <v>27</v>
      </c>
      <c r="B26" s="64" t="s">
        <v>37</v>
      </c>
      <c r="C26" s="65"/>
      <c r="D26" s="66">
        <v>3453000</v>
      </c>
      <c r="E26" s="67"/>
      <c r="F26" s="15">
        <v>1806624.56</v>
      </c>
      <c r="G26" s="15">
        <f>F26/D26*100</f>
        <v>52.32043324645236</v>
      </c>
    </row>
    <row r="27" spans="1:7" ht="12.75">
      <c r="A27" s="6" t="s">
        <v>109</v>
      </c>
      <c r="B27" s="64" t="s">
        <v>103</v>
      </c>
      <c r="C27" s="65"/>
      <c r="D27" s="66">
        <v>6000</v>
      </c>
      <c r="E27" s="67"/>
      <c r="F27" s="15">
        <v>1675</v>
      </c>
      <c r="G27" s="15">
        <f>F27/D27*100</f>
        <v>27.916666666666668</v>
      </c>
    </row>
    <row r="28" spans="1:7" ht="27.75" customHeight="1">
      <c r="A28" s="6" t="s">
        <v>96</v>
      </c>
      <c r="B28" s="64" t="s">
        <v>95</v>
      </c>
      <c r="C28" s="65"/>
      <c r="D28" s="66">
        <v>5000</v>
      </c>
      <c r="E28" s="67"/>
      <c r="F28" s="15">
        <v>5176.26</v>
      </c>
      <c r="G28" s="15">
        <f>F28/D28*100</f>
        <v>103.52520000000001</v>
      </c>
    </row>
    <row r="29" spans="1:7" ht="17.25" customHeight="1">
      <c r="A29" s="6" t="s">
        <v>161</v>
      </c>
      <c r="B29" s="64" t="s">
        <v>38</v>
      </c>
      <c r="C29" s="65"/>
      <c r="D29" s="66">
        <v>30000</v>
      </c>
      <c r="E29" s="67"/>
      <c r="F29" s="15">
        <v>0</v>
      </c>
      <c r="G29" s="15">
        <f>F29/D29*100</f>
        <v>0</v>
      </c>
    </row>
    <row r="30" spans="1:7" ht="29.25" customHeight="1">
      <c r="A30" s="6" t="s">
        <v>104</v>
      </c>
      <c r="B30" s="64" t="s">
        <v>105</v>
      </c>
      <c r="C30" s="65"/>
      <c r="D30" s="66">
        <v>5022288</v>
      </c>
      <c r="E30" s="67"/>
      <c r="F30" s="15">
        <v>362288</v>
      </c>
      <c r="G30" s="15">
        <f>F30/D30*100</f>
        <v>7.213604635974679</v>
      </c>
    </row>
    <row r="31" spans="1:7" ht="12.75">
      <c r="A31" s="9"/>
      <c r="B31" s="9"/>
      <c r="C31" s="16"/>
      <c r="D31" s="16"/>
      <c r="E31" s="17"/>
      <c r="F31" s="17"/>
      <c r="G31" s="17"/>
    </row>
    <row r="33" spans="1:7" ht="12.75">
      <c r="A33" s="68" t="s">
        <v>127</v>
      </c>
      <c r="B33" s="68"/>
      <c r="C33" s="69"/>
      <c r="D33" s="69"/>
      <c r="E33" s="69"/>
      <c r="F33" s="69"/>
      <c r="G33" s="69"/>
    </row>
    <row r="34" spans="1:7" ht="12.75">
      <c r="A34" s="68" t="s">
        <v>47</v>
      </c>
      <c r="B34" s="68"/>
      <c r="C34" s="68"/>
      <c r="D34" s="68"/>
      <c r="E34" s="68"/>
      <c r="F34" s="68"/>
      <c r="G34" s="68"/>
    </row>
    <row r="35" spans="5:7" ht="12.75">
      <c r="E35" s="30"/>
      <c r="G35" s="11" t="s">
        <v>31</v>
      </c>
    </row>
    <row r="36" spans="1:7" ht="76.5">
      <c r="A36" s="14" t="s">
        <v>28</v>
      </c>
      <c r="B36" s="7" t="s">
        <v>33</v>
      </c>
      <c r="C36" s="7" t="s">
        <v>32</v>
      </c>
      <c r="D36" s="74" t="s">
        <v>158</v>
      </c>
      <c r="E36" s="74"/>
      <c r="F36" s="7" t="s">
        <v>30</v>
      </c>
      <c r="G36" s="7" t="s">
        <v>159</v>
      </c>
    </row>
    <row r="37" spans="1:7" ht="12.75">
      <c r="A37" s="21" t="s">
        <v>0</v>
      </c>
      <c r="B37" s="21"/>
      <c r="C37" s="21"/>
      <c r="D37" s="77">
        <f>D38+D51+D63+D70</f>
        <v>11351288</v>
      </c>
      <c r="E37" s="78"/>
      <c r="F37" s="22">
        <f>F38+F51+F63+F70</f>
        <v>3328788.59</v>
      </c>
      <c r="G37" s="48">
        <f aca="true" t="shared" si="1" ref="G37:G44">F37*100/D37</f>
        <v>29.325206003054454</v>
      </c>
    </row>
    <row r="38" spans="1:7" ht="44.25" customHeight="1">
      <c r="A38" s="26" t="s">
        <v>39</v>
      </c>
      <c r="B38" s="24" t="s">
        <v>40</v>
      </c>
      <c r="C38" s="24"/>
      <c r="D38" s="71">
        <f>D39</f>
        <v>2824000</v>
      </c>
      <c r="E38" s="72"/>
      <c r="F38" s="27">
        <f>F39</f>
        <v>1146324.77</v>
      </c>
      <c r="G38" s="47">
        <f t="shared" si="1"/>
        <v>40.592236898017</v>
      </c>
    </row>
    <row r="39" spans="1:7" ht="12.75">
      <c r="A39" s="6" t="s">
        <v>17</v>
      </c>
      <c r="B39" s="20" t="s">
        <v>40</v>
      </c>
      <c r="C39" s="19" t="s">
        <v>34</v>
      </c>
      <c r="D39" s="66">
        <f>D40+D42+D44+D49</f>
        <v>2824000</v>
      </c>
      <c r="E39" s="67"/>
      <c r="F39" s="15">
        <f>F40+F42+F44+F49</f>
        <v>1146324.77</v>
      </c>
      <c r="G39" s="46">
        <f t="shared" si="1"/>
        <v>40.592236898017</v>
      </c>
    </row>
    <row r="40" spans="1:7" ht="12.75">
      <c r="A40" s="6" t="s">
        <v>26</v>
      </c>
      <c r="B40" s="20" t="s">
        <v>40</v>
      </c>
      <c r="C40" s="19" t="s">
        <v>41</v>
      </c>
      <c r="D40" s="66">
        <f>D41</f>
        <v>2467000</v>
      </c>
      <c r="E40" s="67"/>
      <c r="F40" s="15">
        <f>F41</f>
        <v>1103445.81</v>
      </c>
      <c r="G40" s="46">
        <f t="shared" si="1"/>
        <v>44.72824523713012</v>
      </c>
    </row>
    <row r="41" spans="1:7" ht="12.75">
      <c r="A41" s="6" t="s">
        <v>42</v>
      </c>
      <c r="B41" s="20" t="s">
        <v>40</v>
      </c>
      <c r="C41" s="20" t="s">
        <v>65</v>
      </c>
      <c r="D41" s="66">
        <v>2467000</v>
      </c>
      <c r="E41" s="67"/>
      <c r="F41" s="15">
        <v>1103445.81</v>
      </c>
      <c r="G41" s="46">
        <f t="shared" si="1"/>
        <v>44.72824523713012</v>
      </c>
    </row>
    <row r="42" spans="1:7" ht="12.75">
      <c r="A42" s="6" t="s">
        <v>18</v>
      </c>
      <c r="B42" s="20" t="s">
        <v>40</v>
      </c>
      <c r="C42" s="20" t="s">
        <v>35</v>
      </c>
      <c r="D42" s="66">
        <f>D43</f>
        <v>18000</v>
      </c>
      <c r="E42" s="67"/>
      <c r="F42" s="15">
        <f>F43</f>
        <v>0</v>
      </c>
      <c r="G42" s="46">
        <f t="shared" si="1"/>
        <v>0</v>
      </c>
    </row>
    <row r="43" spans="1:7" ht="12.75">
      <c r="A43" s="6" t="s">
        <v>77</v>
      </c>
      <c r="B43" s="20" t="s">
        <v>40</v>
      </c>
      <c r="C43" s="20" t="s">
        <v>78</v>
      </c>
      <c r="D43" s="66">
        <v>18000</v>
      </c>
      <c r="E43" s="67"/>
      <c r="F43" s="15">
        <v>0</v>
      </c>
      <c r="G43" s="46">
        <f t="shared" si="1"/>
        <v>0</v>
      </c>
    </row>
    <row r="44" spans="1:7" ht="12.75">
      <c r="A44" s="6" t="s">
        <v>63</v>
      </c>
      <c r="B44" s="20" t="s">
        <v>40</v>
      </c>
      <c r="C44" s="20" t="s">
        <v>64</v>
      </c>
      <c r="D44" s="66">
        <f>D45+D46+D48</f>
        <v>339000</v>
      </c>
      <c r="E44" s="67"/>
      <c r="F44" s="15">
        <f>F45+F46+F48</f>
        <v>42880.21</v>
      </c>
      <c r="G44" s="46">
        <f t="shared" si="1"/>
        <v>12.649029498525074</v>
      </c>
    </row>
    <row r="45" spans="1:7" ht="52.5" customHeight="1">
      <c r="A45" s="6" t="s">
        <v>75</v>
      </c>
      <c r="B45" s="20" t="s">
        <v>40</v>
      </c>
      <c r="C45" s="20" t="s">
        <v>73</v>
      </c>
      <c r="D45" s="66">
        <v>208000</v>
      </c>
      <c r="E45" s="67"/>
      <c r="F45" s="15">
        <v>13031.22</v>
      </c>
      <c r="G45" s="46">
        <f>F45/D45*100</f>
        <v>6.265009615384614</v>
      </c>
    </row>
    <row r="46" spans="1:7" ht="82.5" customHeight="1">
      <c r="A46" s="6" t="s">
        <v>76</v>
      </c>
      <c r="B46" s="20" t="s">
        <v>40</v>
      </c>
      <c r="C46" s="20" t="s">
        <v>74</v>
      </c>
      <c r="D46" s="66">
        <v>123000</v>
      </c>
      <c r="E46" s="67"/>
      <c r="F46" s="15">
        <v>27836.65</v>
      </c>
      <c r="G46" s="46">
        <f>F46/D46*100</f>
        <v>22.631422764227644</v>
      </c>
    </row>
    <row r="47" spans="1:7" ht="76.5" customHeight="1" hidden="1">
      <c r="A47" s="6" t="s">
        <v>80</v>
      </c>
      <c r="B47" s="20" t="s">
        <v>40</v>
      </c>
      <c r="C47" s="20" t="s">
        <v>79</v>
      </c>
      <c r="D47" s="66"/>
      <c r="E47" s="67"/>
      <c r="F47" s="15"/>
      <c r="G47" s="46"/>
    </row>
    <row r="48" spans="1:7" ht="76.5" customHeight="1">
      <c r="A48" s="6" t="s">
        <v>80</v>
      </c>
      <c r="B48" s="20" t="s">
        <v>40</v>
      </c>
      <c r="C48" s="20" t="s">
        <v>79</v>
      </c>
      <c r="D48" s="66">
        <v>8000</v>
      </c>
      <c r="E48" s="67"/>
      <c r="F48" s="15">
        <v>2012.34</v>
      </c>
      <c r="G48" s="46">
        <f>F48/D48*100</f>
        <v>25.15425</v>
      </c>
    </row>
    <row r="49" spans="1:7" ht="42.75" customHeight="1">
      <c r="A49" s="6" t="s">
        <v>164</v>
      </c>
      <c r="B49" s="20" t="s">
        <v>40</v>
      </c>
      <c r="C49" s="20" t="s">
        <v>162</v>
      </c>
      <c r="D49" s="66">
        <v>0</v>
      </c>
      <c r="E49" s="67"/>
      <c r="F49" s="15">
        <f>F50</f>
        <v>-1.25</v>
      </c>
      <c r="G49" s="46">
        <v>0</v>
      </c>
    </row>
    <row r="50" spans="1:7" ht="42.75" customHeight="1">
      <c r="A50" s="6" t="s">
        <v>166</v>
      </c>
      <c r="B50" s="20" t="s">
        <v>40</v>
      </c>
      <c r="C50" s="20" t="s">
        <v>165</v>
      </c>
      <c r="D50" s="66">
        <v>0</v>
      </c>
      <c r="E50" s="67"/>
      <c r="F50" s="15">
        <v>-1.25</v>
      </c>
      <c r="G50" s="46">
        <v>0</v>
      </c>
    </row>
    <row r="51" spans="1:7" s="28" customFormat="1" ht="51">
      <c r="A51" s="23" t="s">
        <v>106</v>
      </c>
      <c r="B51" s="24" t="s">
        <v>107</v>
      </c>
      <c r="C51" s="29"/>
      <c r="D51" s="71">
        <f>D52+D59</f>
        <v>5069288</v>
      </c>
      <c r="E51" s="72"/>
      <c r="F51" s="56">
        <f>F52+F59</f>
        <v>370663</v>
      </c>
      <c r="G51" s="47">
        <f aca="true" t="shared" si="2" ref="G51:G58">F51*100/D51</f>
        <v>7.31193414144156</v>
      </c>
    </row>
    <row r="52" spans="1:7" ht="12.75">
      <c r="A52" s="6" t="s">
        <v>17</v>
      </c>
      <c r="B52" s="20" t="s">
        <v>107</v>
      </c>
      <c r="C52" s="19" t="s">
        <v>34</v>
      </c>
      <c r="D52" s="66">
        <f>D53+D55+D57</f>
        <v>47000</v>
      </c>
      <c r="E52" s="67"/>
      <c r="F52" s="53">
        <f>F53+F55+F57</f>
        <v>8375</v>
      </c>
      <c r="G52" s="46">
        <f t="shared" si="2"/>
        <v>17.819148936170212</v>
      </c>
    </row>
    <row r="53" spans="1:7" ht="12.75">
      <c r="A53" s="6" t="s">
        <v>19</v>
      </c>
      <c r="B53" s="20" t="s">
        <v>107</v>
      </c>
      <c r="C53" s="19" t="s">
        <v>36</v>
      </c>
      <c r="D53" s="66">
        <f>D54</f>
        <v>11000</v>
      </c>
      <c r="E53" s="67"/>
      <c r="F53" s="15">
        <f>F54</f>
        <v>6700</v>
      </c>
      <c r="G53" s="46">
        <f t="shared" si="2"/>
        <v>60.90909090909091</v>
      </c>
    </row>
    <row r="54" spans="1:7" ht="38.25">
      <c r="A54" s="6" t="s">
        <v>43</v>
      </c>
      <c r="B54" s="20" t="s">
        <v>107</v>
      </c>
      <c r="C54" s="19" t="s">
        <v>66</v>
      </c>
      <c r="D54" s="66">
        <v>11000</v>
      </c>
      <c r="E54" s="67"/>
      <c r="F54" s="15">
        <v>6700</v>
      </c>
      <c r="G54" s="46">
        <f t="shared" si="2"/>
        <v>60.90909090909091</v>
      </c>
    </row>
    <row r="55" spans="1:7" ht="12.75">
      <c r="A55" s="6" t="s">
        <v>110</v>
      </c>
      <c r="B55" s="20" t="s">
        <v>107</v>
      </c>
      <c r="C55" s="19" t="s">
        <v>108</v>
      </c>
      <c r="D55" s="66">
        <f>D56</f>
        <v>6000</v>
      </c>
      <c r="E55" s="67"/>
      <c r="F55" s="15">
        <f>F56</f>
        <v>1675</v>
      </c>
      <c r="G55" s="46">
        <f t="shared" si="2"/>
        <v>27.916666666666668</v>
      </c>
    </row>
    <row r="56" spans="1:7" ht="38.25">
      <c r="A56" s="6" t="s">
        <v>111</v>
      </c>
      <c r="B56" s="20" t="s">
        <v>107</v>
      </c>
      <c r="C56" s="19" t="s">
        <v>156</v>
      </c>
      <c r="D56" s="66">
        <v>6000</v>
      </c>
      <c r="E56" s="67"/>
      <c r="F56" s="15">
        <v>1675</v>
      </c>
      <c r="G56" s="46">
        <f t="shared" si="2"/>
        <v>27.916666666666668</v>
      </c>
    </row>
    <row r="57" spans="1:7" ht="12.75">
      <c r="A57" s="6" t="s">
        <v>161</v>
      </c>
      <c r="B57" s="20" t="s">
        <v>107</v>
      </c>
      <c r="C57" s="19" t="s">
        <v>163</v>
      </c>
      <c r="D57" s="66">
        <f>D58</f>
        <v>30000</v>
      </c>
      <c r="E57" s="67"/>
      <c r="F57" s="15">
        <f>F58</f>
        <v>0</v>
      </c>
      <c r="G57" s="46">
        <f t="shared" si="2"/>
        <v>0</v>
      </c>
    </row>
    <row r="58" spans="1:7" ht="25.5">
      <c r="A58" s="6" t="s">
        <v>89</v>
      </c>
      <c r="B58" s="20" t="s">
        <v>107</v>
      </c>
      <c r="C58" s="19" t="s">
        <v>169</v>
      </c>
      <c r="D58" s="66">
        <v>30000</v>
      </c>
      <c r="E58" s="67"/>
      <c r="F58" s="15">
        <v>0</v>
      </c>
      <c r="G58" s="46">
        <f t="shared" si="2"/>
        <v>0</v>
      </c>
    </row>
    <row r="59" spans="1:7" ht="26.25" customHeight="1">
      <c r="A59" s="6" t="s">
        <v>104</v>
      </c>
      <c r="B59" s="34" t="s">
        <v>107</v>
      </c>
      <c r="C59" s="20" t="s">
        <v>105</v>
      </c>
      <c r="D59" s="70">
        <f>D60+D61+D62</f>
        <v>5022288</v>
      </c>
      <c r="E59" s="70"/>
      <c r="F59" s="52">
        <f>F60+F61</f>
        <v>362288</v>
      </c>
      <c r="G59" s="46">
        <f>F59/D59*100</f>
        <v>7.213604635974679</v>
      </c>
    </row>
    <row r="60" spans="1:7" ht="51.75" customHeight="1">
      <c r="A60" s="6" t="s">
        <v>112</v>
      </c>
      <c r="B60" s="34" t="s">
        <v>107</v>
      </c>
      <c r="C60" s="20" t="s">
        <v>113</v>
      </c>
      <c r="D60" s="70">
        <v>162288</v>
      </c>
      <c r="E60" s="70"/>
      <c r="F60" s="52">
        <v>162288</v>
      </c>
      <c r="G60" s="46">
        <f>F60/D60*100</f>
        <v>100</v>
      </c>
    </row>
    <row r="61" spans="1:7" ht="28.5" customHeight="1">
      <c r="A61" s="6" t="s">
        <v>209</v>
      </c>
      <c r="B61" s="34" t="s">
        <v>107</v>
      </c>
      <c r="C61" s="20" t="s">
        <v>157</v>
      </c>
      <c r="D61" s="70">
        <v>400000</v>
      </c>
      <c r="E61" s="70"/>
      <c r="F61" s="52">
        <v>200000</v>
      </c>
      <c r="G61" s="46">
        <f>F61/D61*100</f>
        <v>50</v>
      </c>
    </row>
    <row r="62" spans="1:7" ht="40.5" customHeight="1">
      <c r="A62" s="6" t="s">
        <v>131</v>
      </c>
      <c r="B62" s="34" t="s">
        <v>107</v>
      </c>
      <c r="C62" s="20" t="s">
        <v>208</v>
      </c>
      <c r="D62" s="94">
        <v>4460000</v>
      </c>
      <c r="E62" s="95"/>
      <c r="F62" s="52"/>
      <c r="G62" s="46"/>
    </row>
    <row r="63" spans="1:7" s="28" customFormat="1" ht="63.75">
      <c r="A63" s="23" t="s">
        <v>44</v>
      </c>
      <c r="B63" s="24" t="s">
        <v>45</v>
      </c>
      <c r="C63" s="29"/>
      <c r="D63" s="71">
        <f>D64</f>
        <v>3458000</v>
      </c>
      <c r="E63" s="72"/>
      <c r="F63" s="27">
        <f>F64</f>
        <v>1811800.82</v>
      </c>
      <c r="G63" s="47">
        <f aca="true" t="shared" si="3" ref="G63:G69">F63*100/D63</f>
        <v>52.39447137073453</v>
      </c>
    </row>
    <row r="64" spans="1:7" ht="12.75">
      <c r="A64" s="6" t="s">
        <v>17</v>
      </c>
      <c r="B64" s="20" t="s">
        <v>45</v>
      </c>
      <c r="C64" s="19" t="s">
        <v>34</v>
      </c>
      <c r="D64" s="66">
        <f>D65+D68</f>
        <v>3458000</v>
      </c>
      <c r="E64" s="67"/>
      <c r="F64" s="53">
        <f>F65+F68</f>
        <v>1811800.82</v>
      </c>
      <c r="G64" s="46">
        <f t="shared" si="3"/>
        <v>52.39447137073453</v>
      </c>
    </row>
    <row r="65" spans="1:7" ht="38.25" customHeight="1">
      <c r="A65" s="6" t="s">
        <v>46</v>
      </c>
      <c r="B65" s="20" t="s">
        <v>45</v>
      </c>
      <c r="C65" s="20" t="s">
        <v>37</v>
      </c>
      <c r="D65" s="66">
        <f>D66+D67</f>
        <v>3453000</v>
      </c>
      <c r="E65" s="67"/>
      <c r="F65" s="15">
        <f>F66+F67</f>
        <v>1806624.56</v>
      </c>
      <c r="G65" s="46">
        <f t="shared" si="3"/>
        <v>52.32043324645236</v>
      </c>
    </row>
    <row r="66" spans="1:7" ht="86.25" customHeight="1">
      <c r="A66" s="51" t="s">
        <v>81</v>
      </c>
      <c r="B66" s="20" t="s">
        <v>45</v>
      </c>
      <c r="C66" s="20" t="s">
        <v>132</v>
      </c>
      <c r="D66" s="66">
        <v>3407000</v>
      </c>
      <c r="E66" s="67"/>
      <c r="F66" s="15">
        <v>1786984.61</v>
      </c>
      <c r="G66" s="46">
        <f t="shared" si="3"/>
        <v>52.450384796008215</v>
      </c>
    </row>
    <row r="67" spans="1:7" ht="40.5" customHeight="1">
      <c r="A67" s="6" t="s">
        <v>167</v>
      </c>
      <c r="B67" s="20" t="s">
        <v>45</v>
      </c>
      <c r="C67" s="20" t="s">
        <v>168</v>
      </c>
      <c r="D67" s="66">
        <v>46000</v>
      </c>
      <c r="E67" s="67"/>
      <c r="F67" s="15">
        <v>19639.95</v>
      </c>
      <c r="G67" s="46">
        <f t="shared" si="3"/>
        <v>42.695543478260866</v>
      </c>
    </row>
    <row r="68" spans="1:7" ht="27.75" customHeight="1">
      <c r="A68" s="6" t="s">
        <v>96</v>
      </c>
      <c r="B68" s="20" t="s">
        <v>45</v>
      </c>
      <c r="C68" s="19" t="s">
        <v>95</v>
      </c>
      <c r="D68" s="66">
        <f>D69</f>
        <v>5000</v>
      </c>
      <c r="E68" s="67"/>
      <c r="F68" s="15">
        <f>F69</f>
        <v>5176.26</v>
      </c>
      <c r="G68" s="46">
        <f t="shared" si="3"/>
        <v>103.5252</v>
      </c>
    </row>
    <row r="69" spans="1:7" ht="53.25" customHeight="1">
      <c r="A69" s="55" t="s">
        <v>97</v>
      </c>
      <c r="B69" s="20" t="s">
        <v>45</v>
      </c>
      <c r="C69" s="19" t="s">
        <v>133</v>
      </c>
      <c r="D69" s="66">
        <v>5000</v>
      </c>
      <c r="E69" s="67"/>
      <c r="F69" s="15">
        <v>5176.26</v>
      </c>
      <c r="G69" s="46">
        <f t="shared" si="3"/>
        <v>103.5252</v>
      </c>
    </row>
    <row r="70" spans="1:7" ht="64.5" customHeight="1" hidden="1">
      <c r="A70" s="23" t="s">
        <v>87</v>
      </c>
      <c r="B70" s="45" t="s">
        <v>86</v>
      </c>
      <c r="C70" s="20"/>
      <c r="D70" s="73"/>
      <c r="E70" s="73"/>
      <c r="F70" s="27"/>
      <c r="G70" s="47"/>
    </row>
    <row r="71" spans="1:7" ht="18.75" customHeight="1" hidden="1">
      <c r="A71" s="6" t="s">
        <v>17</v>
      </c>
      <c r="B71" s="34" t="s">
        <v>86</v>
      </c>
      <c r="C71" s="20" t="s">
        <v>34</v>
      </c>
      <c r="D71" s="70"/>
      <c r="E71" s="70"/>
      <c r="F71" s="52"/>
      <c r="G71" s="46"/>
    </row>
    <row r="72" spans="1:7" ht="18.75" customHeight="1" hidden="1">
      <c r="A72" s="6" t="s">
        <v>20</v>
      </c>
      <c r="B72" s="34" t="s">
        <v>86</v>
      </c>
      <c r="C72" s="20" t="s">
        <v>38</v>
      </c>
      <c r="D72" s="70"/>
      <c r="E72" s="70"/>
      <c r="F72" s="52"/>
      <c r="G72" s="46"/>
    </row>
    <row r="73" spans="1:7" ht="30.75" customHeight="1" hidden="1">
      <c r="A73" s="6" t="s">
        <v>89</v>
      </c>
      <c r="B73" s="34" t="s">
        <v>86</v>
      </c>
      <c r="C73" s="20" t="s">
        <v>88</v>
      </c>
      <c r="D73" s="70"/>
      <c r="E73" s="70"/>
      <c r="F73" s="52"/>
      <c r="G73" s="46"/>
    </row>
    <row r="74" spans="3:7" ht="12.75">
      <c r="C74" s="18"/>
      <c r="D74" s="18"/>
      <c r="E74" s="18"/>
      <c r="F74" s="13"/>
      <c r="G74" s="13"/>
    </row>
    <row r="75" spans="1:8" ht="12.75">
      <c r="A75" s="68" t="s">
        <v>125</v>
      </c>
      <c r="B75" s="68"/>
      <c r="C75" s="68"/>
      <c r="D75" s="68"/>
      <c r="E75" s="68"/>
      <c r="F75" s="68"/>
      <c r="G75" s="68"/>
      <c r="H75" s="49"/>
    </row>
    <row r="76" spans="1:8" ht="12.75">
      <c r="A76" s="68"/>
      <c r="B76" s="68"/>
      <c r="C76" s="68"/>
      <c r="D76" s="68"/>
      <c r="E76" s="68"/>
      <c r="F76" s="68"/>
      <c r="G76" s="68"/>
      <c r="H76" s="12"/>
    </row>
    <row r="77" spans="3:7" ht="12.75">
      <c r="C77" s="18"/>
      <c r="D77" s="18"/>
      <c r="E77" s="18"/>
      <c r="F77" s="13"/>
      <c r="G77" s="13"/>
    </row>
    <row r="78" spans="1:8" ht="12.75">
      <c r="A78" s="68" t="s">
        <v>126</v>
      </c>
      <c r="B78" s="68"/>
      <c r="C78" s="69"/>
      <c r="D78" s="69"/>
      <c r="E78" s="69"/>
      <c r="F78" s="69"/>
      <c r="G78" s="69"/>
      <c r="H78" s="69"/>
    </row>
    <row r="79" spans="1:8" ht="12.75">
      <c r="A79" s="68" t="s">
        <v>48</v>
      </c>
      <c r="B79" s="68"/>
      <c r="C79" s="69"/>
      <c r="D79" s="69"/>
      <c r="E79" s="69"/>
      <c r="F79" s="69"/>
      <c r="G79" s="69"/>
      <c r="H79" s="69"/>
    </row>
    <row r="80" spans="3:7" ht="12.75">
      <c r="C80" s="18"/>
      <c r="D80" s="18"/>
      <c r="E80" s="18"/>
      <c r="F80" s="13"/>
      <c r="G80" s="13"/>
    </row>
    <row r="81" spans="3:7" ht="12.75">
      <c r="C81" s="18"/>
      <c r="D81" s="18"/>
      <c r="E81" s="18"/>
      <c r="F81" s="13"/>
      <c r="G81" s="11" t="s">
        <v>31</v>
      </c>
    </row>
    <row r="82" spans="1:7" ht="63.75">
      <c r="A82" s="14" t="s">
        <v>28</v>
      </c>
      <c r="B82" s="79" t="s">
        <v>51</v>
      </c>
      <c r="C82" s="80"/>
      <c r="D82" s="79" t="s">
        <v>158</v>
      </c>
      <c r="E82" s="80"/>
      <c r="F82" s="7" t="s">
        <v>30</v>
      </c>
      <c r="G82" s="7" t="s">
        <v>159</v>
      </c>
    </row>
    <row r="83" spans="1:7" ht="12.75">
      <c r="A83" s="21" t="s">
        <v>50</v>
      </c>
      <c r="B83" s="82"/>
      <c r="C83" s="83"/>
      <c r="D83" s="77">
        <f>SUM(D84:E93)</f>
        <v>11249423.3</v>
      </c>
      <c r="E83" s="78"/>
      <c r="F83" s="22">
        <f>SUM(F84:F93)</f>
        <v>2687537.4</v>
      </c>
      <c r="G83" s="22">
        <f>F83/D83*100</f>
        <v>23.890446010685718</v>
      </c>
    </row>
    <row r="84" spans="1:14" ht="12.75">
      <c r="A84" s="6" t="s">
        <v>8</v>
      </c>
      <c r="B84" s="84" t="s">
        <v>9</v>
      </c>
      <c r="C84" s="85"/>
      <c r="D84" s="66">
        <v>6806093.51</v>
      </c>
      <c r="E84" s="67"/>
      <c r="F84" s="15">
        <v>1581069.2</v>
      </c>
      <c r="G84" s="22">
        <f aca="true" t="shared" si="4" ref="G84:G93">F84/D84*100</f>
        <v>23.23020096149105</v>
      </c>
      <c r="H84" s="42"/>
      <c r="I84" s="43"/>
      <c r="J84" s="44"/>
      <c r="K84" s="44"/>
      <c r="L84" s="17"/>
      <c r="M84" s="13"/>
      <c r="N84" s="13"/>
    </row>
    <row r="85" spans="1:14" ht="12.75">
      <c r="A85" s="57" t="s">
        <v>115</v>
      </c>
      <c r="B85" s="84" t="s">
        <v>114</v>
      </c>
      <c r="C85" s="85"/>
      <c r="D85" s="66">
        <v>162288</v>
      </c>
      <c r="E85" s="67"/>
      <c r="F85" s="15">
        <v>63284.63</v>
      </c>
      <c r="G85" s="22">
        <f>F85/D85*100</f>
        <v>38.99526151040126</v>
      </c>
      <c r="H85" s="42"/>
      <c r="I85" s="43"/>
      <c r="J85" s="44"/>
      <c r="K85" s="44"/>
      <c r="L85" s="17"/>
      <c r="M85" s="13"/>
      <c r="N85" s="13"/>
    </row>
    <row r="86" spans="1:14" ht="25.5">
      <c r="A86" s="57" t="s">
        <v>98</v>
      </c>
      <c r="B86" s="84" t="s">
        <v>210</v>
      </c>
      <c r="C86" s="85"/>
      <c r="D86" s="66">
        <v>18900</v>
      </c>
      <c r="E86" s="67"/>
      <c r="F86" s="15">
        <v>18900</v>
      </c>
      <c r="G86" s="22">
        <f>F86/D86*100</f>
        <v>100</v>
      </c>
      <c r="H86" s="42"/>
      <c r="I86" s="43"/>
      <c r="J86" s="44"/>
      <c r="K86" s="44"/>
      <c r="L86" s="17"/>
      <c r="M86" s="13"/>
      <c r="N86" s="13"/>
    </row>
    <row r="87" spans="1:14" ht="12.75">
      <c r="A87" s="57" t="s">
        <v>150</v>
      </c>
      <c r="B87" s="84" t="s">
        <v>134</v>
      </c>
      <c r="C87" s="85"/>
      <c r="D87" s="66">
        <v>585985.5</v>
      </c>
      <c r="E87" s="67"/>
      <c r="F87" s="15">
        <v>297385.5</v>
      </c>
      <c r="G87" s="22">
        <f t="shared" si="4"/>
        <v>50.74963458993439</v>
      </c>
      <c r="H87" s="42"/>
      <c r="I87" s="43"/>
      <c r="J87" s="44"/>
      <c r="K87" s="44"/>
      <c r="L87" s="17"/>
      <c r="M87" s="13"/>
      <c r="N87" s="13"/>
    </row>
    <row r="88" spans="1:14" ht="12.75">
      <c r="A88" s="6" t="s">
        <v>49</v>
      </c>
      <c r="B88" s="84" t="s">
        <v>52</v>
      </c>
      <c r="C88" s="85"/>
      <c r="D88" s="66">
        <v>2569660.33</v>
      </c>
      <c r="E88" s="67"/>
      <c r="F88" s="15">
        <v>557752.11</v>
      </c>
      <c r="G88" s="22">
        <f t="shared" si="4"/>
        <v>21.705285460821973</v>
      </c>
      <c r="M88" s="13"/>
      <c r="N88" s="13"/>
    </row>
    <row r="89" spans="1:14" ht="25.5">
      <c r="A89" s="6" t="s">
        <v>10</v>
      </c>
      <c r="B89" s="84" t="s">
        <v>11</v>
      </c>
      <c r="C89" s="85"/>
      <c r="D89" s="66">
        <v>120495.96</v>
      </c>
      <c r="E89" s="67"/>
      <c r="F89" s="15">
        <v>110495.96</v>
      </c>
      <c r="G89" s="22">
        <f t="shared" si="4"/>
        <v>91.70096657182532</v>
      </c>
      <c r="M89" s="13"/>
      <c r="N89" s="13"/>
    </row>
    <row r="90" spans="1:14" ht="25.5" customHeight="1" hidden="1">
      <c r="A90" s="6" t="s">
        <v>12</v>
      </c>
      <c r="B90" s="84" t="s">
        <v>13</v>
      </c>
      <c r="C90" s="85"/>
      <c r="D90" s="66"/>
      <c r="E90" s="67"/>
      <c r="F90" s="15"/>
      <c r="G90" s="22"/>
      <c r="M90" s="13"/>
      <c r="N90" s="13"/>
    </row>
    <row r="91" spans="1:14" ht="15.75" customHeight="1">
      <c r="A91" s="3" t="s">
        <v>100</v>
      </c>
      <c r="B91" s="75" t="s">
        <v>101</v>
      </c>
      <c r="C91" s="75"/>
      <c r="D91" s="76">
        <v>34000</v>
      </c>
      <c r="E91" s="76"/>
      <c r="F91" s="15">
        <v>20000</v>
      </c>
      <c r="G91" s="22">
        <f t="shared" si="4"/>
        <v>58.82352941176471</v>
      </c>
      <c r="M91" s="13"/>
      <c r="N91" s="13"/>
    </row>
    <row r="92" spans="1:14" ht="15.75" customHeight="1">
      <c r="A92" s="6" t="s">
        <v>116</v>
      </c>
      <c r="B92" s="75" t="s">
        <v>7</v>
      </c>
      <c r="C92" s="75"/>
      <c r="D92" s="76">
        <v>50000</v>
      </c>
      <c r="E92" s="76"/>
      <c r="F92" s="15">
        <v>37650</v>
      </c>
      <c r="G92" s="22">
        <f>F92/D92*100</f>
        <v>75.3</v>
      </c>
      <c r="M92" s="13"/>
      <c r="N92" s="13"/>
    </row>
    <row r="93" spans="1:14" ht="50.25" customHeight="1">
      <c r="A93" s="60" t="s">
        <v>117</v>
      </c>
      <c r="B93" s="75" t="s">
        <v>118</v>
      </c>
      <c r="C93" s="75"/>
      <c r="D93" s="76">
        <v>902000</v>
      </c>
      <c r="E93" s="76"/>
      <c r="F93" s="15">
        <v>1000</v>
      </c>
      <c r="G93" s="22">
        <f t="shared" si="4"/>
        <v>0.11086474501108648</v>
      </c>
      <c r="M93" s="13"/>
      <c r="N93" s="13"/>
    </row>
    <row r="94" spans="3:7" ht="12.75">
      <c r="C94" s="18"/>
      <c r="D94" s="18"/>
      <c r="E94" s="18"/>
      <c r="F94" s="13"/>
      <c r="G94" s="13"/>
    </row>
    <row r="95" spans="1:7" ht="12.75">
      <c r="A95" s="68" t="s">
        <v>84</v>
      </c>
      <c r="B95" s="68"/>
      <c r="C95" s="69"/>
      <c r="D95" s="69"/>
      <c r="E95" s="69"/>
      <c r="F95" s="69"/>
      <c r="G95" s="69"/>
    </row>
    <row r="96" spans="1:7" ht="12.75">
      <c r="A96" s="69" t="s">
        <v>130</v>
      </c>
      <c r="B96" s="69"/>
      <c r="C96" s="69"/>
      <c r="D96" s="69"/>
      <c r="E96" s="69"/>
      <c r="F96" s="69"/>
      <c r="G96" s="69"/>
    </row>
    <row r="97" spans="3:7" ht="12.75">
      <c r="C97" s="18"/>
      <c r="D97" s="18"/>
      <c r="E97" s="18"/>
      <c r="F97" s="13"/>
      <c r="G97" s="13"/>
    </row>
    <row r="98" spans="6:7" ht="12.75">
      <c r="F98" s="13"/>
      <c r="G98" s="11" t="s">
        <v>31</v>
      </c>
    </row>
    <row r="99" spans="1:8" ht="89.25">
      <c r="A99" s="14" t="s">
        <v>28</v>
      </c>
      <c r="B99" s="14" t="s">
        <v>14</v>
      </c>
      <c r="C99" s="7" t="s">
        <v>15</v>
      </c>
      <c r="D99" s="7" t="s">
        <v>16</v>
      </c>
      <c r="E99" s="7" t="s">
        <v>53</v>
      </c>
      <c r="F99" s="7" t="s">
        <v>158</v>
      </c>
      <c r="G99" s="7" t="s">
        <v>30</v>
      </c>
      <c r="H99" s="7" t="s">
        <v>159</v>
      </c>
    </row>
    <row r="100" spans="1:8" s="31" customFormat="1" ht="12.75">
      <c r="A100" s="21" t="s">
        <v>50</v>
      </c>
      <c r="B100" s="21"/>
      <c r="C100" s="21"/>
      <c r="D100" s="21"/>
      <c r="E100" s="21"/>
      <c r="F100" s="39">
        <f>F101</f>
        <v>11249423.3</v>
      </c>
      <c r="G100" s="39">
        <f>G101</f>
        <v>2687537.4</v>
      </c>
      <c r="H100" s="39">
        <f aca="true" t="shared" si="5" ref="H100:H111">G100*100/F100</f>
        <v>23.890446010685718</v>
      </c>
    </row>
    <row r="101" spans="1:8" s="28" customFormat="1" ht="53.25" customHeight="1">
      <c r="A101" s="23" t="s">
        <v>85</v>
      </c>
      <c r="B101" s="38">
        <v>791</v>
      </c>
      <c r="C101" s="25"/>
      <c r="D101" s="25"/>
      <c r="E101" s="25"/>
      <c r="F101" s="35">
        <f>F102+F127+F133+F137+F146+F156+F160+F164+F168</f>
        <v>11249423.3</v>
      </c>
      <c r="G101" s="35">
        <f>G102+G127+G133+G137+G146+G156+G160+G164+G168</f>
        <v>2687537.4</v>
      </c>
      <c r="H101" s="35">
        <f t="shared" si="5"/>
        <v>23.890446010685718</v>
      </c>
    </row>
    <row r="102" spans="1:8" s="33" customFormat="1" ht="12.75">
      <c r="A102" s="10" t="s">
        <v>8</v>
      </c>
      <c r="B102" s="8">
        <v>791</v>
      </c>
      <c r="C102" s="34" t="s">
        <v>9</v>
      </c>
      <c r="D102" s="32"/>
      <c r="E102" s="32"/>
      <c r="F102" s="36">
        <f>F103+F107+F116+F119</f>
        <v>6806093.51</v>
      </c>
      <c r="G102" s="36">
        <f>G103+G107+G116+G119</f>
        <v>1581069.2</v>
      </c>
      <c r="H102" s="36">
        <f t="shared" si="5"/>
        <v>23.23020096149105</v>
      </c>
    </row>
    <row r="103" spans="1:8" s="33" customFormat="1" ht="41.25" customHeight="1">
      <c r="A103" s="10" t="s">
        <v>68</v>
      </c>
      <c r="B103" s="8">
        <v>791</v>
      </c>
      <c r="C103" s="61" t="s">
        <v>67</v>
      </c>
      <c r="D103" s="32"/>
      <c r="E103" s="32"/>
      <c r="F103" s="36">
        <f aca="true" t="shared" si="6" ref="F103:G105">F104</f>
        <v>406620</v>
      </c>
      <c r="G103" s="36">
        <f t="shared" si="6"/>
        <v>309588.44</v>
      </c>
      <c r="H103" s="36">
        <f t="shared" si="5"/>
        <v>76.13704195563426</v>
      </c>
    </row>
    <row r="104" spans="1:8" s="33" customFormat="1" ht="14.25" customHeight="1">
      <c r="A104" s="10" t="s">
        <v>174</v>
      </c>
      <c r="B104" s="8">
        <v>791</v>
      </c>
      <c r="C104" s="61" t="s">
        <v>67</v>
      </c>
      <c r="D104" s="5" t="s">
        <v>187</v>
      </c>
      <c r="E104" s="32"/>
      <c r="F104" s="36">
        <f t="shared" si="6"/>
        <v>406620</v>
      </c>
      <c r="G104" s="36">
        <f t="shared" si="6"/>
        <v>309588.44</v>
      </c>
      <c r="H104" s="36">
        <f t="shared" si="5"/>
        <v>76.13704195563426</v>
      </c>
    </row>
    <row r="105" spans="1:8" s="33" customFormat="1" ht="12.75">
      <c r="A105" s="10" t="s">
        <v>69</v>
      </c>
      <c r="B105" s="8">
        <v>791</v>
      </c>
      <c r="C105" s="34" t="s">
        <v>67</v>
      </c>
      <c r="D105" s="5" t="s">
        <v>170</v>
      </c>
      <c r="E105" s="32"/>
      <c r="F105" s="36">
        <f t="shared" si="6"/>
        <v>406620</v>
      </c>
      <c r="G105" s="36">
        <f t="shared" si="6"/>
        <v>309588.44</v>
      </c>
      <c r="H105" s="36">
        <f t="shared" si="5"/>
        <v>76.13704195563426</v>
      </c>
    </row>
    <row r="106" spans="1:8" s="33" customFormat="1" ht="12.75">
      <c r="A106" s="3" t="s">
        <v>135</v>
      </c>
      <c r="B106" s="8">
        <v>791</v>
      </c>
      <c r="C106" s="61" t="s">
        <v>67</v>
      </c>
      <c r="D106" s="5" t="s">
        <v>170</v>
      </c>
      <c r="E106" s="62">
        <v>121</v>
      </c>
      <c r="F106" s="36">
        <v>406620</v>
      </c>
      <c r="G106" s="36">
        <v>309588.44</v>
      </c>
      <c r="H106" s="36">
        <f t="shared" si="5"/>
        <v>76.13704195563426</v>
      </c>
    </row>
    <row r="107" spans="1:8" s="28" customFormat="1" ht="55.5" customHeight="1">
      <c r="A107" s="4" t="s">
        <v>2</v>
      </c>
      <c r="B107" s="8">
        <v>791</v>
      </c>
      <c r="C107" s="5" t="s">
        <v>3</v>
      </c>
      <c r="D107" s="5" t="s">
        <v>1</v>
      </c>
      <c r="E107" s="5" t="s">
        <v>1</v>
      </c>
      <c r="F107" s="36">
        <f>F108</f>
        <v>1514980</v>
      </c>
      <c r="G107" s="36">
        <f>G108</f>
        <v>868787.25</v>
      </c>
      <c r="H107" s="36">
        <f t="shared" si="5"/>
        <v>57.34645011815338</v>
      </c>
    </row>
    <row r="108" spans="1:8" s="28" customFormat="1" ht="12.75">
      <c r="A108" s="4" t="s">
        <v>174</v>
      </c>
      <c r="B108" s="8">
        <v>791</v>
      </c>
      <c r="C108" s="5" t="s">
        <v>3</v>
      </c>
      <c r="D108" s="5" t="s">
        <v>187</v>
      </c>
      <c r="E108" s="5"/>
      <c r="F108" s="36">
        <f>F109</f>
        <v>1514980</v>
      </c>
      <c r="G108" s="36">
        <f>G109</f>
        <v>868787.25</v>
      </c>
      <c r="H108" s="36">
        <f t="shared" si="5"/>
        <v>57.34645011815338</v>
      </c>
    </row>
    <row r="109" spans="1:8" s="28" customFormat="1" ht="12.75">
      <c r="A109" s="3" t="s">
        <v>4</v>
      </c>
      <c r="B109" s="8">
        <v>791</v>
      </c>
      <c r="C109" s="2" t="s">
        <v>3</v>
      </c>
      <c r="D109" s="2" t="s">
        <v>171</v>
      </c>
      <c r="E109" s="2" t="s">
        <v>1</v>
      </c>
      <c r="F109" s="36">
        <f>F110+F111+F112+F113+F114+F115</f>
        <v>1514980</v>
      </c>
      <c r="G109" s="36">
        <f>G110+G111+G112+G113+G114+G115</f>
        <v>868787.25</v>
      </c>
      <c r="H109" s="36">
        <f t="shared" si="5"/>
        <v>57.34645011815338</v>
      </c>
    </row>
    <row r="110" spans="1:8" s="28" customFormat="1" ht="12.75">
      <c r="A110" s="3" t="s">
        <v>135</v>
      </c>
      <c r="B110" s="8">
        <v>791</v>
      </c>
      <c r="C110" s="2" t="s">
        <v>3</v>
      </c>
      <c r="D110" s="2" t="s">
        <v>171</v>
      </c>
      <c r="E110" s="2" t="s">
        <v>143</v>
      </c>
      <c r="F110" s="36">
        <v>1045339</v>
      </c>
      <c r="G110" s="36">
        <v>704225.22</v>
      </c>
      <c r="H110" s="36">
        <f t="shared" si="5"/>
        <v>67.36811885904956</v>
      </c>
    </row>
    <row r="111" spans="1:8" s="28" customFormat="1" ht="25.5">
      <c r="A111" s="3" t="s">
        <v>136</v>
      </c>
      <c r="B111" s="8">
        <v>791</v>
      </c>
      <c r="C111" s="2" t="s">
        <v>3</v>
      </c>
      <c r="D111" s="2" t="s">
        <v>171</v>
      </c>
      <c r="E111" s="2" t="s">
        <v>147</v>
      </c>
      <c r="F111" s="36">
        <v>1200</v>
      </c>
      <c r="G111" s="36">
        <v>600</v>
      </c>
      <c r="H111" s="36">
        <f t="shared" si="5"/>
        <v>50</v>
      </c>
    </row>
    <row r="112" spans="1:8" s="28" customFormat="1" ht="27.75" customHeight="1">
      <c r="A112" s="3" t="s">
        <v>155</v>
      </c>
      <c r="B112" s="8">
        <v>791</v>
      </c>
      <c r="C112" s="2" t="s">
        <v>3</v>
      </c>
      <c r="D112" s="2" t="s">
        <v>171</v>
      </c>
      <c r="E112" s="2" t="s">
        <v>154</v>
      </c>
      <c r="F112" s="36">
        <v>70600</v>
      </c>
      <c r="G112" s="36">
        <v>32927.23</v>
      </c>
      <c r="H112" s="36">
        <f>G112*100/F112</f>
        <v>46.63913597733712</v>
      </c>
    </row>
    <row r="113" spans="1:8" s="28" customFormat="1" ht="25.5">
      <c r="A113" s="3" t="s">
        <v>137</v>
      </c>
      <c r="B113" s="8">
        <v>791</v>
      </c>
      <c r="C113" s="2" t="s">
        <v>3</v>
      </c>
      <c r="D113" s="2" t="s">
        <v>171</v>
      </c>
      <c r="E113" s="2" t="s">
        <v>144</v>
      </c>
      <c r="F113" s="36">
        <v>384841</v>
      </c>
      <c r="G113" s="36">
        <v>126857.8</v>
      </c>
      <c r="H113" s="36">
        <f>G113*100/F113</f>
        <v>32.96369149856694</v>
      </c>
    </row>
    <row r="114" spans="1:8" s="28" customFormat="1" ht="25.5">
      <c r="A114" s="3" t="s">
        <v>138</v>
      </c>
      <c r="B114" s="8">
        <v>791</v>
      </c>
      <c r="C114" s="2" t="s">
        <v>3</v>
      </c>
      <c r="D114" s="2" t="s">
        <v>171</v>
      </c>
      <c r="E114" s="2" t="s">
        <v>145</v>
      </c>
      <c r="F114" s="36">
        <v>6000</v>
      </c>
      <c r="G114" s="36">
        <v>1927</v>
      </c>
      <c r="H114" s="36">
        <f>G114*100/F114</f>
        <v>32.11666666666667</v>
      </c>
    </row>
    <row r="115" spans="1:8" s="28" customFormat="1" ht="25.5">
      <c r="A115" s="3" t="s">
        <v>139</v>
      </c>
      <c r="B115" s="8">
        <v>791</v>
      </c>
      <c r="C115" s="2" t="s">
        <v>3</v>
      </c>
      <c r="D115" s="2" t="s">
        <v>171</v>
      </c>
      <c r="E115" s="2" t="s">
        <v>146</v>
      </c>
      <c r="F115" s="36">
        <v>7000</v>
      </c>
      <c r="G115" s="36">
        <v>2250</v>
      </c>
      <c r="H115" s="36">
        <f>G115*100/F115</f>
        <v>32.142857142857146</v>
      </c>
    </row>
    <row r="116" spans="1:8" s="28" customFormat="1" ht="12.75">
      <c r="A116" s="3" t="s">
        <v>140</v>
      </c>
      <c r="B116" s="8">
        <v>791</v>
      </c>
      <c r="C116" s="2" t="s">
        <v>148</v>
      </c>
      <c r="D116" s="2"/>
      <c r="E116" s="2"/>
      <c r="F116" s="36">
        <f aca="true" t="shared" si="7" ref="F116:H117">F117</f>
        <v>20000</v>
      </c>
      <c r="G116" s="36">
        <f t="shared" si="7"/>
        <v>0</v>
      </c>
      <c r="H116" s="36">
        <f t="shared" si="7"/>
        <v>0</v>
      </c>
    </row>
    <row r="117" spans="1:8" s="28" customFormat="1" ht="12.75">
      <c r="A117" s="3" t="s">
        <v>174</v>
      </c>
      <c r="B117" s="8">
        <v>791</v>
      </c>
      <c r="C117" s="2" t="s">
        <v>148</v>
      </c>
      <c r="D117" s="2" t="s">
        <v>187</v>
      </c>
      <c r="E117" s="2"/>
      <c r="F117" s="36">
        <f t="shared" si="7"/>
        <v>20000</v>
      </c>
      <c r="G117" s="36">
        <f t="shared" si="7"/>
        <v>0</v>
      </c>
      <c r="H117" s="36">
        <f t="shared" si="7"/>
        <v>0</v>
      </c>
    </row>
    <row r="118" spans="1:8" s="28" customFormat="1" ht="12.75">
      <c r="A118" s="3" t="s">
        <v>206</v>
      </c>
      <c r="B118" s="8">
        <v>791</v>
      </c>
      <c r="C118" s="2" t="s">
        <v>148</v>
      </c>
      <c r="D118" s="2" t="s">
        <v>172</v>
      </c>
      <c r="E118" s="2" t="s">
        <v>149</v>
      </c>
      <c r="F118" s="36">
        <v>20000</v>
      </c>
      <c r="G118" s="36">
        <v>0</v>
      </c>
      <c r="H118" s="36">
        <f aca="true" t="shared" si="8" ref="H118:H126">G118*100/F118</f>
        <v>0</v>
      </c>
    </row>
    <row r="119" spans="1:8" s="28" customFormat="1" ht="12.75">
      <c r="A119" s="3" t="s">
        <v>211</v>
      </c>
      <c r="B119" s="8">
        <v>791</v>
      </c>
      <c r="C119" s="2" t="s">
        <v>173</v>
      </c>
      <c r="D119" s="2"/>
      <c r="E119" s="2"/>
      <c r="F119" s="36">
        <f>F120+F122+F124</f>
        <v>4864493.51</v>
      </c>
      <c r="G119" s="36">
        <f>G120+G122+G124</f>
        <v>402693.51</v>
      </c>
      <c r="H119" s="36">
        <f t="shared" si="8"/>
        <v>8.278220726827529</v>
      </c>
    </row>
    <row r="120" spans="1:8" s="28" customFormat="1" ht="51">
      <c r="A120" s="3" t="s">
        <v>175</v>
      </c>
      <c r="B120" s="8">
        <v>791</v>
      </c>
      <c r="C120" s="2" t="s">
        <v>173</v>
      </c>
      <c r="D120" s="2" t="s">
        <v>183</v>
      </c>
      <c r="E120" s="2"/>
      <c r="F120" s="36">
        <f>F121</f>
        <v>2000</v>
      </c>
      <c r="G120" s="36">
        <f>G121</f>
        <v>0</v>
      </c>
      <c r="H120" s="36">
        <f t="shared" si="8"/>
        <v>0</v>
      </c>
    </row>
    <row r="121" spans="1:8" s="28" customFormat="1" ht="25.5">
      <c r="A121" s="3" t="s">
        <v>137</v>
      </c>
      <c r="B121" s="8">
        <v>791</v>
      </c>
      <c r="C121" s="2" t="s">
        <v>173</v>
      </c>
      <c r="D121" s="2" t="s">
        <v>182</v>
      </c>
      <c r="E121" s="2" t="s">
        <v>144</v>
      </c>
      <c r="F121" s="36">
        <v>2000</v>
      </c>
      <c r="G121" s="36">
        <v>0</v>
      </c>
      <c r="H121" s="36">
        <f t="shared" si="8"/>
        <v>0</v>
      </c>
    </row>
    <row r="122" spans="1:8" s="28" customFormat="1" ht="51">
      <c r="A122" s="3" t="s">
        <v>213</v>
      </c>
      <c r="B122" s="8">
        <v>791</v>
      </c>
      <c r="C122" s="2" t="s">
        <v>173</v>
      </c>
      <c r="D122" s="2" t="s">
        <v>212</v>
      </c>
      <c r="E122" s="2"/>
      <c r="F122" s="36">
        <f>F123</f>
        <v>4450000</v>
      </c>
      <c r="G122" s="36"/>
      <c r="H122" s="36"/>
    </row>
    <row r="123" spans="1:8" s="28" customFormat="1" ht="38.25">
      <c r="A123" s="3" t="s">
        <v>215</v>
      </c>
      <c r="B123" s="8">
        <v>791</v>
      </c>
      <c r="C123" s="2" t="s">
        <v>173</v>
      </c>
      <c r="D123" s="2" t="s">
        <v>214</v>
      </c>
      <c r="E123" s="2" t="s">
        <v>203</v>
      </c>
      <c r="F123" s="36">
        <v>4450000</v>
      </c>
      <c r="G123" s="36"/>
      <c r="H123" s="36"/>
    </row>
    <row r="124" spans="1:8" s="28" customFormat="1" ht="26.25" customHeight="1">
      <c r="A124" s="3" t="s">
        <v>177</v>
      </c>
      <c r="B124" s="8">
        <v>791</v>
      </c>
      <c r="C124" s="2" t="s">
        <v>173</v>
      </c>
      <c r="D124" s="2" t="s">
        <v>184</v>
      </c>
      <c r="E124" s="2"/>
      <c r="F124" s="36">
        <f>F125+F126</f>
        <v>412493.51</v>
      </c>
      <c r="G124" s="36">
        <f>G125+G126</f>
        <v>402693.51</v>
      </c>
      <c r="H124" s="36">
        <f t="shared" si="8"/>
        <v>97.62420504506846</v>
      </c>
    </row>
    <row r="125" spans="1:8" s="28" customFormat="1" ht="25.5">
      <c r="A125" s="3" t="s">
        <v>137</v>
      </c>
      <c r="B125" s="8">
        <v>791</v>
      </c>
      <c r="C125" s="2" t="s">
        <v>173</v>
      </c>
      <c r="D125" s="2" t="s">
        <v>185</v>
      </c>
      <c r="E125" s="2" t="s">
        <v>144</v>
      </c>
      <c r="F125" s="36">
        <v>142493.51</v>
      </c>
      <c r="G125" s="36">
        <v>132693.51</v>
      </c>
      <c r="H125" s="36">
        <f t="shared" si="8"/>
        <v>93.12249378936626</v>
      </c>
    </row>
    <row r="126" spans="1:8" s="28" customFormat="1" ht="12.75">
      <c r="A126" s="3" t="s">
        <v>176</v>
      </c>
      <c r="B126" s="8">
        <v>791</v>
      </c>
      <c r="C126" s="2" t="s">
        <v>173</v>
      </c>
      <c r="D126" s="2" t="s">
        <v>186</v>
      </c>
      <c r="E126" s="2" t="s">
        <v>203</v>
      </c>
      <c r="F126" s="36">
        <v>270000</v>
      </c>
      <c r="G126" s="36">
        <v>270000</v>
      </c>
      <c r="H126" s="36">
        <f t="shared" si="8"/>
        <v>100</v>
      </c>
    </row>
    <row r="127" spans="1:8" s="28" customFormat="1" ht="12.75">
      <c r="A127" s="57" t="s">
        <v>115</v>
      </c>
      <c r="B127" s="8">
        <v>791</v>
      </c>
      <c r="C127" s="2" t="s">
        <v>114</v>
      </c>
      <c r="D127" s="2"/>
      <c r="E127" s="2"/>
      <c r="F127" s="36">
        <f>F128</f>
        <v>162288</v>
      </c>
      <c r="G127" s="36">
        <f>G129</f>
        <v>63284.63</v>
      </c>
      <c r="H127" s="36">
        <f>H128</f>
        <v>47.65839533692803</v>
      </c>
    </row>
    <row r="128" spans="1:8" s="28" customFormat="1" ht="12.75">
      <c r="A128" s="3" t="s">
        <v>120</v>
      </c>
      <c r="B128" s="8">
        <v>791</v>
      </c>
      <c r="C128" s="2" t="s">
        <v>119</v>
      </c>
      <c r="D128" s="2"/>
      <c r="E128" s="2"/>
      <c r="F128" s="36">
        <f>F129</f>
        <v>162288</v>
      </c>
      <c r="G128" s="36">
        <f>G129</f>
        <v>63284.63</v>
      </c>
      <c r="H128" s="36">
        <f>H129</f>
        <v>47.65839533692803</v>
      </c>
    </row>
    <row r="129" spans="1:8" s="28" customFormat="1" ht="12.75">
      <c r="A129" s="3" t="s">
        <v>174</v>
      </c>
      <c r="B129" s="8">
        <v>791</v>
      </c>
      <c r="C129" s="2" t="s">
        <v>119</v>
      </c>
      <c r="D129" s="2" t="s">
        <v>187</v>
      </c>
      <c r="E129" s="2"/>
      <c r="F129" s="36">
        <f>F130+F131+F132</f>
        <v>162288</v>
      </c>
      <c r="G129" s="36">
        <f>G130+G131+G132</f>
        <v>63284.63</v>
      </c>
      <c r="H129" s="36">
        <f>H130</f>
        <v>47.65839533692803</v>
      </c>
    </row>
    <row r="130" spans="1:8" s="28" customFormat="1" ht="12.75">
      <c r="A130" s="3" t="s">
        <v>135</v>
      </c>
      <c r="B130" s="8">
        <v>791</v>
      </c>
      <c r="C130" s="2" t="s">
        <v>119</v>
      </c>
      <c r="D130" s="2" t="s">
        <v>188</v>
      </c>
      <c r="E130" s="2" t="s">
        <v>143</v>
      </c>
      <c r="F130" s="36">
        <v>132788</v>
      </c>
      <c r="G130" s="36">
        <v>63284.63</v>
      </c>
      <c r="H130" s="36">
        <f>G130/F130*100</f>
        <v>47.65839533692803</v>
      </c>
    </row>
    <row r="131" spans="1:8" s="28" customFormat="1" ht="28.5" customHeight="1">
      <c r="A131" s="3" t="s">
        <v>155</v>
      </c>
      <c r="B131" s="8">
        <v>791</v>
      </c>
      <c r="C131" s="2" t="s">
        <v>119</v>
      </c>
      <c r="D131" s="2" t="s">
        <v>188</v>
      </c>
      <c r="E131" s="2" t="s">
        <v>154</v>
      </c>
      <c r="F131" s="36">
        <v>8500</v>
      </c>
      <c r="G131" s="36">
        <v>0</v>
      </c>
      <c r="H131" s="36">
        <f>G131/F131*100</f>
        <v>0</v>
      </c>
    </row>
    <row r="132" spans="1:8" s="28" customFormat="1" ht="25.5">
      <c r="A132" s="3" t="s">
        <v>137</v>
      </c>
      <c r="B132" s="8">
        <v>791</v>
      </c>
      <c r="C132" s="2" t="s">
        <v>119</v>
      </c>
      <c r="D132" s="2" t="s">
        <v>188</v>
      </c>
      <c r="E132" s="2" t="s">
        <v>144</v>
      </c>
      <c r="F132" s="36">
        <v>21000</v>
      </c>
      <c r="G132" s="36">
        <v>0</v>
      </c>
      <c r="H132" s="36">
        <f>G132/F132*100</f>
        <v>0</v>
      </c>
    </row>
    <row r="133" spans="1:8" s="28" customFormat="1" ht="25.5">
      <c r="A133" s="3" t="s">
        <v>98</v>
      </c>
      <c r="B133" s="8">
        <v>791</v>
      </c>
      <c r="C133" s="2" t="s">
        <v>210</v>
      </c>
      <c r="D133" s="2"/>
      <c r="E133" s="2"/>
      <c r="F133" s="36">
        <f aca="true" t="shared" si="9" ref="F133:G135">F134</f>
        <v>18900</v>
      </c>
      <c r="G133" s="36">
        <f t="shared" si="9"/>
        <v>18900</v>
      </c>
      <c r="H133" s="36"/>
    </row>
    <row r="134" spans="1:8" s="28" customFormat="1" ht="12.75">
      <c r="A134" s="3" t="s">
        <v>217</v>
      </c>
      <c r="B134" s="8">
        <v>791</v>
      </c>
      <c r="C134" s="2" t="s">
        <v>216</v>
      </c>
      <c r="D134" s="2"/>
      <c r="E134" s="2"/>
      <c r="F134" s="36">
        <f t="shared" si="9"/>
        <v>18900</v>
      </c>
      <c r="G134" s="36">
        <f t="shared" si="9"/>
        <v>18900</v>
      </c>
      <c r="H134" s="36"/>
    </row>
    <row r="135" spans="1:8" s="28" customFormat="1" ht="25.5">
      <c r="A135" s="3" t="s">
        <v>218</v>
      </c>
      <c r="B135" s="8">
        <v>791</v>
      </c>
      <c r="C135" s="2" t="s">
        <v>216</v>
      </c>
      <c r="D135" s="2" t="s">
        <v>219</v>
      </c>
      <c r="E135" s="2"/>
      <c r="F135" s="36">
        <f t="shared" si="9"/>
        <v>18900</v>
      </c>
      <c r="G135" s="36">
        <f t="shared" si="9"/>
        <v>18900</v>
      </c>
      <c r="H135" s="36"/>
    </row>
    <row r="136" spans="1:8" s="28" customFormat="1" ht="27" customHeight="1">
      <c r="A136" s="3" t="s">
        <v>137</v>
      </c>
      <c r="B136" s="8">
        <v>791</v>
      </c>
      <c r="C136" s="2" t="s">
        <v>216</v>
      </c>
      <c r="D136" s="2" t="s">
        <v>220</v>
      </c>
      <c r="E136" s="2" t="s">
        <v>144</v>
      </c>
      <c r="F136" s="36">
        <v>18900</v>
      </c>
      <c r="G136" s="36">
        <v>18900</v>
      </c>
      <c r="H136" s="36"/>
    </row>
    <row r="137" spans="1:8" s="28" customFormat="1" ht="12.75">
      <c r="A137" s="57" t="s">
        <v>150</v>
      </c>
      <c r="B137" s="8">
        <v>791</v>
      </c>
      <c r="C137" s="2" t="s">
        <v>134</v>
      </c>
      <c r="D137" s="2"/>
      <c r="E137" s="2"/>
      <c r="F137" s="36">
        <f>F138+F143</f>
        <v>585985.5</v>
      </c>
      <c r="G137" s="36">
        <f>G138+G143</f>
        <v>297385.5</v>
      </c>
      <c r="H137" s="36">
        <f aca="true" t="shared" si="10" ref="H137:H142">G137*100/F137</f>
        <v>50.749634589934395</v>
      </c>
    </row>
    <row r="138" spans="1:8" s="28" customFormat="1" ht="12.75">
      <c r="A138" s="3" t="s">
        <v>141</v>
      </c>
      <c r="B138" s="8">
        <v>791</v>
      </c>
      <c r="C138" s="2" t="s">
        <v>151</v>
      </c>
      <c r="D138" s="2"/>
      <c r="E138" s="2"/>
      <c r="F138" s="36">
        <f>F139+F141</f>
        <v>447385.5</v>
      </c>
      <c r="G138" s="36">
        <f>G139+G141</f>
        <v>297385.5</v>
      </c>
      <c r="H138" s="36">
        <f t="shared" si="10"/>
        <v>66.47186822103086</v>
      </c>
    </row>
    <row r="139" spans="1:8" s="28" customFormat="1" ht="52.5" customHeight="1">
      <c r="A139" s="3" t="s">
        <v>178</v>
      </c>
      <c r="B139" s="8">
        <v>791</v>
      </c>
      <c r="C139" s="2" t="s">
        <v>151</v>
      </c>
      <c r="D139" s="2" t="s">
        <v>189</v>
      </c>
      <c r="E139" s="2"/>
      <c r="F139" s="36">
        <f>F140</f>
        <v>150000</v>
      </c>
      <c r="G139" s="36">
        <f>G140</f>
        <v>0</v>
      </c>
      <c r="H139" s="36">
        <f t="shared" si="10"/>
        <v>0</v>
      </c>
    </row>
    <row r="140" spans="1:8" s="28" customFormat="1" ht="25.5">
      <c r="A140" s="3" t="s">
        <v>137</v>
      </c>
      <c r="B140" s="8">
        <v>791</v>
      </c>
      <c r="C140" s="2" t="s">
        <v>151</v>
      </c>
      <c r="D140" s="2" t="s">
        <v>190</v>
      </c>
      <c r="E140" s="2" t="s">
        <v>144</v>
      </c>
      <c r="F140" s="36">
        <v>150000</v>
      </c>
      <c r="G140" s="36">
        <v>0</v>
      </c>
      <c r="H140" s="36">
        <f t="shared" si="10"/>
        <v>0</v>
      </c>
    </row>
    <row r="141" spans="1:8" s="28" customFormat="1" ht="12.75">
      <c r="A141" s="3" t="s">
        <v>174</v>
      </c>
      <c r="B141" s="8">
        <v>791</v>
      </c>
      <c r="C141" s="2" t="s">
        <v>151</v>
      </c>
      <c r="D141" s="2" t="s">
        <v>187</v>
      </c>
      <c r="E141" s="2"/>
      <c r="F141" s="36">
        <f>F142</f>
        <v>297385.5</v>
      </c>
      <c r="G141" s="36">
        <f>G142</f>
        <v>297385.5</v>
      </c>
      <c r="H141" s="36">
        <f t="shared" si="10"/>
        <v>100</v>
      </c>
    </row>
    <row r="142" spans="1:8" s="28" customFormat="1" ht="25.5">
      <c r="A142" s="3" t="s">
        <v>137</v>
      </c>
      <c r="B142" s="8">
        <v>791</v>
      </c>
      <c r="C142" s="2" t="s">
        <v>151</v>
      </c>
      <c r="D142" s="2" t="s">
        <v>191</v>
      </c>
      <c r="E142" s="2" t="s">
        <v>144</v>
      </c>
      <c r="F142" s="36">
        <v>297385.5</v>
      </c>
      <c r="G142" s="36">
        <v>297385.5</v>
      </c>
      <c r="H142" s="36">
        <f t="shared" si="10"/>
        <v>100</v>
      </c>
    </row>
    <row r="143" spans="1:8" s="28" customFormat="1" ht="25.5">
      <c r="A143" s="3" t="s">
        <v>142</v>
      </c>
      <c r="B143" s="8">
        <v>791</v>
      </c>
      <c r="C143" s="2" t="s">
        <v>152</v>
      </c>
      <c r="D143" s="2"/>
      <c r="E143" s="2"/>
      <c r="F143" s="36">
        <f>F144</f>
        <v>138600</v>
      </c>
      <c r="G143" s="36">
        <f>G144</f>
        <v>0</v>
      </c>
      <c r="H143" s="36">
        <f>G143/F143*100</f>
        <v>0</v>
      </c>
    </row>
    <row r="144" spans="1:8" s="28" customFormat="1" ht="12.75">
      <c r="A144" s="3" t="s">
        <v>174</v>
      </c>
      <c r="B144" s="8">
        <v>791</v>
      </c>
      <c r="C144" s="2" t="s">
        <v>152</v>
      </c>
      <c r="D144" s="2" t="s">
        <v>187</v>
      </c>
      <c r="E144" s="2"/>
      <c r="F144" s="36">
        <f>F145</f>
        <v>138600</v>
      </c>
      <c r="G144" s="36">
        <f>G145</f>
        <v>0</v>
      </c>
      <c r="H144" s="36">
        <f>G144/F144*100</f>
        <v>0</v>
      </c>
    </row>
    <row r="145" spans="1:8" s="28" customFormat="1" ht="25.5">
      <c r="A145" s="3" t="s">
        <v>137</v>
      </c>
      <c r="B145" s="8">
        <v>791</v>
      </c>
      <c r="C145" s="2" t="s">
        <v>152</v>
      </c>
      <c r="D145" s="2" t="s">
        <v>192</v>
      </c>
      <c r="E145" s="2" t="s">
        <v>144</v>
      </c>
      <c r="F145" s="36">
        <v>138600</v>
      </c>
      <c r="G145" s="36">
        <v>0</v>
      </c>
      <c r="H145" s="36">
        <f>G145/F145*100</f>
        <v>0</v>
      </c>
    </row>
    <row r="146" spans="1:8" s="28" customFormat="1" ht="12.75">
      <c r="A146" s="4" t="s">
        <v>49</v>
      </c>
      <c r="B146" s="8">
        <v>791</v>
      </c>
      <c r="C146" s="5" t="s">
        <v>52</v>
      </c>
      <c r="D146" s="5"/>
      <c r="E146" s="5"/>
      <c r="F146" s="36">
        <f>F147+F152</f>
        <v>2569660.33</v>
      </c>
      <c r="G146" s="36">
        <f>G147+G152</f>
        <v>557752.11</v>
      </c>
      <c r="H146" s="36">
        <f aca="true" t="shared" si="11" ref="H146:H154">G146*100/F146</f>
        <v>21.705285460821976</v>
      </c>
    </row>
    <row r="147" spans="1:8" s="28" customFormat="1" ht="12.75">
      <c r="A147" s="4" t="s">
        <v>55</v>
      </c>
      <c r="B147" s="8">
        <v>791</v>
      </c>
      <c r="C147" s="5" t="s">
        <v>54</v>
      </c>
      <c r="D147" s="5"/>
      <c r="E147" s="5"/>
      <c r="F147" s="36">
        <f>F148+F150</f>
        <v>603315.62</v>
      </c>
      <c r="G147" s="36">
        <f>G148+G150</f>
        <v>124572.1</v>
      </c>
      <c r="H147" s="36">
        <f t="shared" si="11"/>
        <v>20.647915596814816</v>
      </c>
    </row>
    <row r="148" spans="1:8" s="28" customFormat="1" ht="63.75">
      <c r="A148" s="3" t="s">
        <v>179</v>
      </c>
      <c r="B148" s="8">
        <v>791</v>
      </c>
      <c r="C148" s="5" t="s">
        <v>54</v>
      </c>
      <c r="D148" s="5" t="s">
        <v>193</v>
      </c>
      <c r="E148" s="5"/>
      <c r="F148" s="36">
        <f>F149</f>
        <v>588658.74</v>
      </c>
      <c r="G148" s="36">
        <f>G149</f>
        <v>109915.22</v>
      </c>
      <c r="H148" s="36">
        <f t="shared" si="11"/>
        <v>18.67214610624825</v>
      </c>
    </row>
    <row r="149" spans="1:8" s="28" customFormat="1" ht="25.5">
      <c r="A149" s="3" t="s">
        <v>137</v>
      </c>
      <c r="B149" s="8">
        <v>791</v>
      </c>
      <c r="C149" s="5" t="s">
        <v>54</v>
      </c>
      <c r="D149" s="5" t="s">
        <v>194</v>
      </c>
      <c r="E149" s="5" t="s">
        <v>144</v>
      </c>
      <c r="F149" s="36">
        <v>588658.74</v>
      </c>
      <c r="G149" s="36">
        <v>109915.22</v>
      </c>
      <c r="H149" s="36">
        <f t="shared" si="11"/>
        <v>18.67214610624825</v>
      </c>
    </row>
    <row r="150" spans="1:8" s="28" customFormat="1" ht="13.5" customHeight="1">
      <c r="A150" s="3" t="s">
        <v>174</v>
      </c>
      <c r="B150" s="8">
        <v>791</v>
      </c>
      <c r="C150" s="5" t="s">
        <v>54</v>
      </c>
      <c r="D150" s="5" t="s">
        <v>187</v>
      </c>
      <c r="E150" s="5"/>
      <c r="F150" s="36">
        <f>F151</f>
        <v>14656.88</v>
      </c>
      <c r="G150" s="36">
        <f>G151</f>
        <v>14656.88</v>
      </c>
      <c r="H150" s="36">
        <f t="shared" si="11"/>
        <v>100</v>
      </c>
    </row>
    <row r="151" spans="1:8" s="28" customFormat="1" ht="25.5">
      <c r="A151" s="3" t="s">
        <v>137</v>
      </c>
      <c r="B151" s="8">
        <v>791</v>
      </c>
      <c r="C151" s="5" t="s">
        <v>54</v>
      </c>
      <c r="D151" s="5" t="s">
        <v>195</v>
      </c>
      <c r="E151" s="5" t="s">
        <v>144</v>
      </c>
      <c r="F151" s="36">
        <v>14656.88</v>
      </c>
      <c r="G151" s="36">
        <v>14656.88</v>
      </c>
      <c r="H151" s="36">
        <f t="shared" si="11"/>
        <v>100</v>
      </c>
    </row>
    <row r="152" spans="1:8" s="28" customFormat="1" ht="12.75">
      <c r="A152" s="4" t="s">
        <v>71</v>
      </c>
      <c r="B152" s="8">
        <v>791</v>
      </c>
      <c r="C152" s="5" t="s">
        <v>70</v>
      </c>
      <c r="D152" s="5"/>
      <c r="E152" s="5"/>
      <c r="F152" s="36">
        <f>F153</f>
        <v>1966344.71</v>
      </c>
      <c r="G152" s="36">
        <f>G153</f>
        <v>433180.01</v>
      </c>
      <c r="H152" s="36">
        <f t="shared" si="11"/>
        <v>22.029708616044235</v>
      </c>
    </row>
    <row r="153" spans="1:8" s="28" customFormat="1" ht="25.5">
      <c r="A153" s="3" t="s">
        <v>177</v>
      </c>
      <c r="B153" s="8">
        <v>791</v>
      </c>
      <c r="C153" s="5" t="s">
        <v>70</v>
      </c>
      <c r="D153" s="5" t="s">
        <v>184</v>
      </c>
      <c r="E153" s="5"/>
      <c r="F153" s="36">
        <f>F154+F155</f>
        <v>1966344.71</v>
      </c>
      <c r="G153" s="36">
        <f>G154+G155</f>
        <v>433180.01</v>
      </c>
      <c r="H153" s="36">
        <f t="shared" si="11"/>
        <v>22.029708616044235</v>
      </c>
    </row>
    <row r="154" spans="1:8" s="28" customFormat="1" ht="25.5">
      <c r="A154" s="3" t="s">
        <v>180</v>
      </c>
      <c r="B154" s="8">
        <v>791</v>
      </c>
      <c r="C154" s="5" t="s">
        <v>70</v>
      </c>
      <c r="D154" s="5" t="s">
        <v>196</v>
      </c>
      <c r="E154" s="5" t="s">
        <v>144</v>
      </c>
      <c r="F154" s="36">
        <v>1901142.73</v>
      </c>
      <c r="G154" s="36">
        <v>377978.03</v>
      </c>
      <c r="H154" s="36">
        <f t="shared" si="11"/>
        <v>19.8816229857713</v>
      </c>
    </row>
    <row r="155" spans="1:8" s="28" customFormat="1" ht="25.5">
      <c r="A155" s="3" t="s">
        <v>137</v>
      </c>
      <c r="B155" s="8">
        <v>791</v>
      </c>
      <c r="C155" s="5" t="s">
        <v>70</v>
      </c>
      <c r="D155" s="5" t="s">
        <v>197</v>
      </c>
      <c r="E155" s="5" t="s">
        <v>144</v>
      </c>
      <c r="F155" s="36">
        <v>65201.98</v>
      </c>
      <c r="G155" s="36">
        <v>55201.98</v>
      </c>
      <c r="H155" s="36">
        <f aca="true" t="shared" si="12" ref="H155:H171">G155*100/F155</f>
        <v>84.66304244134918</v>
      </c>
    </row>
    <row r="156" spans="1:8" s="28" customFormat="1" ht="25.5">
      <c r="A156" s="10" t="s">
        <v>10</v>
      </c>
      <c r="B156" s="8">
        <v>791</v>
      </c>
      <c r="C156" s="34" t="s">
        <v>11</v>
      </c>
      <c r="D156" s="5"/>
      <c r="E156" s="5"/>
      <c r="F156" s="36">
        <f aca="true" t="shared" si="13" ref="F156:G158">F157</f>
        <v>120495.96</v>
      </c>
      <c r="G156" s="36">
        <f t="shared" si="13"/>
        <v>110495.96</v>
      </c>
      <c r="H156" s="36">
        <f t="shared" si="12"/>
        <v>91.7009665718253</v>
      </c>
    </row>
    <row r="157" spans="1:8" s="28" customFormat="1" ht="12.75">
      <c r="A157" s="57" t="s">
        <v>5</v>
      </c>
      <c r="B157" s="58">
        <v>791</v>
      </c>
      <c r="C157" s="59" t="s">
        <v>6</v>
      </c>
      <c r="D157" s="5"/>
      <c r="E157" s="5"/>
      <c r="F157" s="36">
        <f t="shared" si="13"/>
        <v>120495.96</v>
      </c>
      <c r="G157" s="36">
        <f t="shared" si="13"/>
        <v>110495.96</v>
      </c>
      <c r="H157" s="36">
        <f t="shared" si="12"/>
        <v>91.7009665718253</v>
      </c>
    </row>
    <row r="158" spans="1:8" s="28" customFormat="1" ht="12.75">
      <c r="A158" s="3" t="s">
        <v>174</v>
      </c>
      <c r="B158" s="58">
        <v>791</v>
      </c>
      <c r="C158" s="59" t="s">
        <v>6</v>
      </c>
      <c r="D158" s="5" t="s">
        <v>187</v>
      </c>
      <c r="E158" s="5"/>
      <c r="F158" s="36">
        <f t="shared" si="13"/>
        <v>120495.96</v>
      </c>
      <c r="G158" s="36">
        <f t="shared" si="13"/>
        <v>110495.96</v>
      </c>
      <c r="H158" s="36">
        <f t="shared" si="12"/>
        <v>91.7009665718253</v>
      </c>
    </row>
    <row r="159" spans="1:8" s="28" customFormat="1" ht="25.5">
      <c r="A159" s="3" t="s">
        <v>137</v>
      </c>
      <c r="B159" s="58">
        <v>791</v>
      </c>
      <c r="C159" s="59" t="s">
        <v>6</v>
      </c>
      <c r="D159" s="5" t="s">
        <v>198</v>
      </c>
      <c r="E159" s="5" t="s">
        <v>144</v>
      </c>
      <c r="F159" s="36">
        <v>120495.96</v>
      </c>
      <c r="G159" s="36">
        <v>110495.96</v>
      </c>
      <c r="H159" s="36">
        <f t="shared" si="12"/>
        <v>91.7009665718253</v>
      </c>
    </row>
    <row r="160" spans="1:8" s="28" customFormat="1" ht="12.75">
      <c r="A160" s="3" t="s">
        <v>100</v>
      </c>
      <c r="B160" s="8">
        <v>791</v>
      </c>
      <c r="C160" s="5" t="s">
        <v>101</v>
      </c>
      <c r="D160" s="5"/>
      <c r="E160" s="5"/>
      <c r="F160" s="36">
        <f aca="true" t="shared" si="14" ref="F160:G162">F161</f>
        <v>34000</v>
      </c>
      <c r="G160" s="36">
        <f t="shared" si="14"/>
        <v>20000</v>
      </c>
      <c r="H160" s="36">
        <f t="shared" si="12"/>
        <v>58.8235294117647</v>
      </c>
    </row>
    <row r="161" spans="1:8" s="28" customFormat="1" ht="12.75">
      <c r="A161" s="3" t="s">
        <v>102</v>
      </c>
      <c r="B161" s="8">
        <v>791</v>
      </c>
      <c r="C161" s="5" t="s">
        <v>99</v>
      </c>
      <c r="D161" s="5"/>
      <c r="E161" s="5"/>
      <c r="F161" s="36">
        <f>F162</f>
        <v>34000</v>
      </c>
      <c r="G161" s="36">
        <f>G162</f>
        <v>20000</v>
      </c>
      <c r="H161" s="36">
        <f t="shared" si="12"/>
        <v>58.8235294117647</v>
      </c>
    </row>
    <row r="162" spans="1:8" s="28" customFormat="1" ht="12.75">
      <c r="A162" s="3" t="s">
        <v>174</v>
      </c>
      <c r="B162" s="8">
        <v>791</v>
      </c>
      <c r="C162" s="5" t="s">
        <v>99</v>
      </c>
      <c r="D162" s="5" t="s">
        <v>187</v>
      </c>
      <c r="E162" s="5"/>
      <c r="F162" s="36">
        <f t="shared" si="14"/>
        <v>34000</v>
      </c>
      <c r="G162" s="36">
        <f t="shared" si="14"/>
        <v>20000</v>
      </c>
      <c r="H162" s="36">
        <f t="shared" si="12"/>
        <v>58.8235294117647</v>
      </c>
    </row>
    <row r="163" spans="1:8" s="28" customFormat="1" ht="25.5">
      <c r="A163" s="3" t="s">
        <v>137</v>
      </c>
      <c r="B163" s="8">
        <v>791</v>
      </c>
      <c r="C163" s="5" t="s">
        <v>99</v>
      </c>
      <c r="D163" s="5" t="s">
        <v>199</v>
      </c>
      <c r="E163" s="5" t="s">
        <v>144</v>
      </c>
      <c r="F163" s="36">
        <v>34000</v>
      </c>
      <c r="G163" s="36">
        <v>20000</v>
      </c>
      <c r="H163" s="36">
        <f t="shared" si="12"/>
        <v>58.8235294117647</v>
      </c>
    </row>
    <row r="164" spans="1:8" s="28" customFormat="1" ht="12.75">
      <c r="A164" s="6" t="s">
        <v>116</v>
      </c>
      <c r="B164" s="8">
        <v>791</v>
      </c>
      <c r="C164" s="5" t="s">
        <v>7</v>
      </c>
      <c r="D164" s="5"/>
      <c r="E164" s="5"/>
      <c r="F164" s="36">
        <f aca="true" t="shared" si="15" ref="F164:G166">F165</f>
        <v>50000</v>
      </c>
      <c r="G164" s="36">
        <f t="shared" si="15"/>
        <v>37650</v>
      </c>
      <c r="H164" s="36">
        <f t="shared" si="12"/>
        <v>75.3</v>
      </c>
    </row>
    <row r="165" spans="1:8" s="28" customFormat="1" ht="15.75" customHeight="1">
      <c r="A165" s="3" t="s">
        <v>122</v>
      </c>
      <c r="B165" s="8">
        <v>791</v>
      </c>
      <c r="C165" s="5" t="s">
        <v>121</v>
      </c>
      <c r="D165" s="5"/>
      <c r="E165" s="5"/>
      <c r="F165" s="36">
        <f>F166</f>
        <v>50000</v>
      </c>
      <c r="G165" s="36">
        <f t="shared" si="15"/>
        <v>37650</v>
      </c>
      <c r="H165" s="36">
        <f t="shared" si="12"/>
        <v>75.3</v>
      </c>
    </row>
    <row r="166" spans="1:8" s="28" customFormat="1" ht="28.5" customHeight="1">
      <c r="A166" s="3" t="s">
        <v>181</v>
      </c>
      <c r="B166" s="8">
        <v>791</v>
      </c>
      <c r="C166" s="5" t="s">
        <v>121</v>
      </c>
      <c r="D166" s="5" t="s">
        <v>200</v>
      </c>
      <c r="E166" s="5"/>
      <c r="F166" s="36">
        <f t="shared" si="15"/>
        <v>50000</v>
      </c>
      <c r="G166" s="36">
        <f t="shared" si="15"/>
        <v>37650</v>
      </c>
      <c r="H166" s="36">
        <f t="shared" si="12"/>
        <v>75.3</v>
      </c>
    </row>
    <row r="167" spans="1:8" s="28" customFormat="1" ht="25.5">
      <c r="A167" s="3" t="s">
        <v>137</v>
      </c>
      <c r="B167" s="8">
        <v>791</v>
      </c>
      <c r="C167" s="5" t="s">
        <v>121</v>
      </c>
      <c r="D167" s="5" t="s">
        <v>201</v>
      </c>
      <c r="E167" s="5" t="s">
        <v>144</v>
      </c>
      <c r="F167" s="36">
        <v>50000</v>
      </c>
      <c r="G167" s="36">
        <v>37650</v>
      </c>
      <c r="H167" s="36">
        <f t="shared" si="12"/>
        <v>75.3</v>
      </c>
    </row>
    <row r="168" spans="1:8" s="28" customFormat="1" ht="52.5" customHeight="1">
      <c r="A168" s="60" t="s">
        <v>117</v>
      </c>
      <c r="B168" s="8">
        <v>791</v>
      </c>
      <c r="C168" s="5" t="s">
        <v>118</v>
      </c>
      <c r="D168" s="5"/>
      <c r="E168" s="5"/>
      <c r="F168" s="36">
        <f aca="true" t="shared" si="16" ref="F168:G170">F169</f>
        <v>902000</v>
      </c>
      <c r="G168" s="36">
        <f>G169</f>
        <v>1000</v>
      </c>
      <c r="H168" s="36">
        <f t="shared" si="12"/>
        <v>0.11086474501108648</v>
      </c>
    </row>
    <row r="169" spans="1:8" s="28" customFormat="1" ht="25.5">
      <c r="A169" s="3" t="s">
        <v>124</v>
      </c>
      <c r="B169" s="8">
        <v>791</v>
      </c>
      <c r="C169" s="5" t="s">
        <v>123</v>
      </c>
      <c r="D169" s="5"/>
      <c r="E169" s="5"/>
      <c r="F169" s="36">
        <f>F170</f>
        <v>902000</v>
      </c>
      <c r="G169" s="36">
        <f>G170</f>
        <v>1000</v>
      </c>
      <c r="H169" s="36">
        <f t="shared" si="12"/>
        <v>0.11086474501108648</v>
      </c>
    </row>
    <row r="170" spans="1:8" s="28" customFormat="1" ht="12.75">
      <c r="A170" s="3" t="s">
        <v>174</v>
      </c>
      <c r="B170" s="8">
        <v>791</v>
      </c>
      <c r="C170" s="5" t="s">
        <v>123</v>
      </c>
      <c r="D170" s="5" t="s">
        <v>187</v>
      </c>
      <c r="E170" s="5"/>
      <c r="F170" s="36">
        <f t="shared" si="16"/>
        <v>902000</v>
      </c>
      <c r="G170" s="36">
        <f t="shared" si="16"/>
        <v>1000</v>
      </c>
      <c r="H170" s="36">
        <f t="shared" si="12"/>
        <v>0.11086474501108648</v>
      </c>
    </row>
    <row r="171" spans="1:8" s="28" customFormat="1" ht="12.75">
      <c r="A171" s="63" t="s">
        <v>207</v>
      </c>
      <c r="B171" s="8">
        <v>791</v>
      </c>
      <c r="C171" s="5" t="s">
        <v>123</v>
      </c>
      <c r="D171" s="5" t="s">
        <v>202</v>
      </c>
      <c r="E171" s="5" t="s">
        <v>153</v>
      </c>
      <c r="F171" s="36">
        <v>902000</v>
      </c>
      <c r="G171" s="36">
        <v>1000</v>
      </c>
      <c r="H171" s="36">
        <f t="shared" si="12"/>
        <v>0.11086474501108648</v>
      </c>
    </row>
    <row r="172" spans="1:8" ht="12.75">
      <c r="A172" s="1"/>
      <c r="F172" s="37"/>
      <c r="G172" s="37"/>
      <c r="H172" s="37"/>
    </row>
    <row r="173" spans="1:8" ht="12.75">
      <c r="A173" s="68" t="s">
        <v>90</v>
      </c>
      <c r="B173" s="68"/>
      <c r="C173" s="68"/>
      <c r="D173" s="68"/>
      <c r="E173" s="68"/>
      <c r="F173" s="68"/>
      <c r="G173" s="68"/>
      <c r="H173" s="37"/>
    </row>
    <row r="174" spans="1:8" ht="12.75">
      <c r="A174" s="68" t="s">
        <v>130</v>
      </c>
      <c r="B174" s="68"/>
      <c r="C174" s="68"/>
      <c r="D174" s="68"/>
      <c r="E174" s="68"/>
      <c r="F174" s="68"/>
      <c r="G174" s="68"/>
      <c r="H174" s="37"/>
    </row>
    <row r="175" spans="1:8" ht="12.75">
      <c r="A175" s="1"/>
      <c r="F175" s="37"/>
      <c r="G175" s="37"/>
      <c r="H175" s="37"/>
    </row>
    <row r="176" spans="1:8" ht="12.75">
      <c r="A176" s="1"/>
      <c r="F176" s="37"/>
      <c r="G176" s="11" t="s">
        <v>31</v>
      </c>
      <c r="H176" s="37"/>
    </row>
    <row r="177" spans="1:8" ht="39" customHeight="1">
      <c r="A177" s="14" t="s">
        <v>28</v>
      </c>
      <c r="B177" s="79" t="s">
        <v>62</v>
      </c>
      <c r="C177" s="80"/>
      <c r="D177" s="74" t="s">
        <v>221</v>
      </c>
      <c r="E177" s="74"/>
      <c r="F177" s="74" t="s">
        <v>30</v>
      </c>
      <c r="G177" s="74"/>
      <c r="H177" s="37"/>
    </row>
    <row r="178" spans="1:8" ht="12.75">
      <c r="A178" s="21" t="s">
        <v>50</v>
      </c>
      <c r="B178" s="89">
        <v>9000000000</v>
      </c>
      <c r="C178" s="87"/>
      <c r="D178" s="86">
        <f>D179</f>
        <v>598135.3</v>
      </c>
      <c r="E178" s="87"/>
      <c r="F178" s="90">
        <f>F179</f>
        <v>-641251.19</v>
      </c>
      <c r="G178" s="90"/>
      <c r="H178" s="37"/>
    </row>
    <row r="179" spans="1:8" ht="39" customHeight="1">
      <c r="A179" s="6" t="s">
        <v>56</v>
      </c>
      <c r="B179" s="88" t="s">
        <v>60</v>
      </c>
      <c r="C179" s="88"/>
      <c r="D179" s="91">
        <f>D180</f>
        <v>598135.3</v>
      </c>
      <c r="E179" s="91"/>
      <c r="F179" s="91">
        <f>F180</f>
        <v>-641251.19</v>
      </c>
      <c r="G179" s="91"/>
      <c r="H179" s="37"/>
    </row>
    <row r="180" spans="1:8" ht="25.5">
      <c r="A180" s="6" t="s">
        <v>57</v>
      </c>
      <c r="B180" s="88" t="s">
        <v>61</v>
      </c>
      <c r="C180" s="88"/>
      <c r="D180" s="92">
        <v>598135.3</v>
      </c>
      <c r="E180" s="92"/>
      <c r="F180" s="91">
        <f>F181+F182</f>
        <v>-641251.19</v>
      </c>
      <c r="G180" s="91"/>
      <c r="H180" s="37"/>
    </row>
    <row r="181" spans="1:8" ht="12.75">
      <c r="A181" s="6" t="s">
        <v>58</v>
      </c>
      <c r="B181" s="88" t="s">
        <v>72</v>
      </c>
      <c r="C181" s="88"/>
      <c r="D181" s="88"/>
      <c r="E181" s="88"/>
      <c r="F181" s="91">
        <v>-3431105.03</v>
      </c>
      <c r="G181" s="91"/>
      <c r="H181" s="37"/>
    </row>
    <row r="182" spans="1:8" ht="12.75">
      <c r="A182" s="6" t="s">
        <v>59</v>
      </c>
      <c r="B182" s="88" t="s">
        <v>72</v>
      </c>
      <c r="C182" s="88"/>
      <c r="D182" s="88"/>
      <c r="E182" s="88"/>
      <c r="F182" s="91">
        <v>2789853.84</v>
      </c>
      <c r="G182" s="91"/>
      <c r="H182" s="37"/>
    </row>
    <row r="183" spans="1:8" ht="16.5" customHeight="1">
      <c r="A183" s="1"/>
      <c r="F183" s="37"/>
      <c r="G183" s="37"/>
      <c r="H183" s="37"/>
    </row>
    <row r="184" spans="6:8" ht="12.75">
      <c r="F184" s="37"/>
      <c r="G184" s="37"/>
      <c r="H184" s="37"/>
    </row>
    <row r="185" spans="6:8" ht="12.75">
      <c r="F185" s="37"/>
      <c r="G185" s="37"/>
      <c r="H185" s="37"/>
    </row>
    <row r="186" spans="1:8" ht="15">
      <c r="A186" s="50"/>
      <c r="B186" s="40"/>
      <c r="C186" s="40"/>
      <c r="D186" s="40"/>
      <c r="E186" s="40"/>
      <c r="F186" s="41"/>
      <c r="G186" s="37"/>
      <c r="H186" s="37"/>
    </row>
    <row r="187" spans="2:8" ht="12.75">
      <c r="B187" s="93" t="s">
        <v>91</v>
      </c>
      <c r="C187" s="93"/>
      <c r="D187" s="93"/>
      <c r="E187" s="93"/>
      <c r="F187" s="37"/>
      <c r="G187" s="37"/>
      <c r="H187" s="37"/>
    </row>
    <row r="188" spans="2:8" ht="12.75">
      <c r="B188" s="93" t="s">
        <v>92</v>
      </c>
      <c r="C188" s="93"/>
      <c r="D188" s="93"/>
      <c r="E188" s="93"/>
      <c r="F188" s="37"/>
      <c r="G188" s="37"/>
      <c r="H188" s="37"/>
    </row>
    <row r="189" spans="2:8" ht="12.75">
      <c r="B189" s="93" t="s">
        <v>93</v>
      </c>
      <c r="C189" s="93"/>
      <c r="D189" s="93"/>
      <c r="E189" s="93"/>
      <c r="F189" s="37"/>
      <c r="G189" s="37"/>
      <c r="H189" s="37"/>
    </row>
    <row r="190" spans="2:8" ht="12.75">
      <c r="B190" s="93" t="s">
        <v>94</v>
      </c>
      <c r="C190" s="93"/>
      <c r="D190" s="93"/>
      <c r="E190" s="93"/>
      <c r="F190" s="37"/>
      <c r="G190" s="37"/>
      <c r="H190" s="37"/>
    </row>
    <row r="191" spans="2:8" ht="12.75">
      <c r="B191" s="93" t="s">
        <v>204</v>
      </c>
      <c r="C191" s="93"/>
      <c r="D191" s="93"/>
      <c r="E191" s="93"/>
      <c r="F191" s="37" t="s">
        <v>205</v>
      </c>
      <c r="G191" s="37"/>
      <c r="H191" s="37"/>
    </row>
    <row r="192" spans="6:8" ht="12.75">
      <c r="F192" s="37"/>
      <c r="G192" s="37"/>
      <c r="H192" s="37"/>
    </row>
    <row r="193" spans="6:8" ht="12.75">
      <c r="F193" s="37"/>
      <c r="G193" s="37"/>
      <c r="H193" s="37"/>
    </row>
    <row r="194" spans="6:8" ht="12.75">
      <c r="F194" s="37"/>
      <c r="G194" s="37"/>
      <c r="H194" s="37"/>
    </row>
    <row r="195" spans="6:8" ht="12.75">
      <c r="F195" s="37"/>
      <c r="G195" s="37"/>
      <c r="H195" s="37"/>
    </row>
    <row r="196" spans="6:8" ht="12.75">
      <c r="F196" s="37"/>
      <c r="G196" s="37"/>
      <c r="H196" s="37"/>
    </row>
    <row r="197" spans="6:8" ht="12.75">
      <c r="F197" s="37"/>
      <c r="G197" s="37"/>
      <c r="H197" s="37"/>
    </row>
    <row r="198" spans="6:8" ht="12.75">
      <c r="F198" s="37"/>
      <c r="G198" s="37"/>
      <c r="H198" s="37"/>
    </row>
    <row r="199" spans="6:8" ht="12.75">
      <c r="F199" s="37"/>
      <c r="G199" s="37"/>
      <c r="H199" s="37"/>
    </row>
    <row r="200" spans="6:8" ht="12.75">
      <c r="F200" s="37"/>
      <c r="G200" s="37"/>
      <c r="H200" s="37"/>
    </row>
    <row r="201" spans="6:8" ht="12.75">
      <c r="F201" s="37"/>
      <c r="G201" s="37"/>
      <c r="H201" s="37"/>
    </row>
    <row r="202" spans="6:8" ht="12.75">
      <c r="F202" s="37"/>
      <c r="G202" s="37"/>
      <c r="H202" s="37"/>
    </row>
    <row r="203" spans="6:8" ht="12.75">
      <c r="F203" s="37"/>
      <c r="G203" s="37"/>
      <c r="H203" s="37"/>
    </row>
    <row r="204" spans="6:8" ht="12.75">
      <c r="F204" s="37"/>
      <c r="G204" s="37"/>
      <c r="H204" s="37"/>
    </row>
    <row r="205" spans="6:8" ht="12.75">
      <c r="F205" s="37"/>
      <c r="G205" s="37"/>
      <c r="H205" s="37"/>
    </row>
    <row r="206" spans="6:8" ht="12.75">
      <c r="F206" s="37"/>
      <c r="G206" s="37"/>
      <c r="H206" s="37"/>
    </row>
    <row r="207" spans="6:8" ht="12.75">
      <c r="F207" s="37"/>
      <c r="G207" s="37"/>
      <c r="H207" s="37"/>
    </row>
    <row r="208" spans="6:8" ht="12.75">
      <c r="F208" s="37"/>
      <c r="G208" s="37"/>
      <c r="H208" s="37"/>
    </row>
    <row r="209" spans="6:8" ht="12.75">
      <c r="F209" s="37"/>
      <c r="G209" s="37"/>
      <c r="H209" s="37"/>
    </row>
    <row r="210" spans="6:8" ht="12.75">
      <c r="F210" s="37"/>
      <c r="G210" s="37"/>
      <c r="H210" s="37"/>
    </row>
    <row r="211" spans="6:8" ht="12.75">
      <c r="F211" s="37"/>
      <c r="G211" s="37"/>
      <c r="H211" s="37"/>
    </row>
    <row r="212" spans="6:8" ht="12.75">
      <c r="F212" s="37"/>
      <c r="G212" s="37"/>
      <c r="H212" s="37"/>
    </row>
    <row r="213" spans="6:8" ht="12.75">
      <c r="F213" s="37"/>
      <c r="G213" s="37"/>
      <c r="H213" s="37"/>
    </row>
    <row r="214" spans="6:8" ht="12.75">
      <c r="F214" s="37"/>
      <c r="G214" s="37"/>
      <c r="H214" s="37"/>
    </row>
    <row r="215" spans="6:8" ht="12.75">
      <c r="F215" s="37"/>
      <c r="G215" s="37"/>
      <c r="H215" s="37"/>
    </row>
    <row r="216" spans="6:8" ht="12.75">
      <c r="F216" s="37"/>
      <c r="G216" s="37"/>
      <c r="H216" s="37"/>
    </row>
    <row r="217" spans="6:8" ht="12.75">
      <c r="F217" s="37"/>
      <c r="G217" s="37"/>
      <c r="H217" s="37"/>
    </row>
    <row r="218" spans="6:8" ht="12.75">
      <c r="F218" s="37"/>
      <c r="G218" s="37"/>
      <c r="H218" s="37"/>
    </row>
    <row r="219" spans="6:8" ht="12.75">
      <c r="F219" s="37"/>
      <c r="G219" s="37"/>
      <c r="H219" s="37"/>
    </row>
    <row r="220" spans="6:8" ht="12.75">
      <c r="F220" s="37"/>
      <c r="G220" s="37"/>
      <c r="H220" s="37"/>
    </row>
    <row r="221" spans="6:8" ht="12.75">
      <c r="F221" s="37"/>
      <c r="G221" s="37"/>
      <c r="H221" s="37"/>
    </row>
    <row r="222" spans="6:8" ht="12.75">
      <c r="F222" s="37"/>
      <c r="G222" s="37"/>
      <c r="H222" s="37"/>
    </row>
    <row r="223" spans="6:8" ht="12.75">
      <c r="F223" s="37"/>
      <c r="G223" s="37"/>
      <c r="H223" s="37"/>
    </row>
    <row r="224" spans="6:8" ht="12.75">
      <c r="F224" s="37"/>
      <c r="G224" s="37"/>
      <c r="H224" s="37"/>
    </row>
    <row r="225" spans="6:8" ht="12.75">
      <c r="F225" s="37"/>
      <c r="G225" s="37"/>
      <c r="H225" s="37"/>
    </row>
    <row r="226" spans="6:8" ht="12.75">
      <c r="F226" s="37"/>
      <c r="G226" s="37"/>
      <c r="H226" s="37"/>
    </row>
    <row r="227" spans="6:8" ht="12.75">
      <c r="F227" s="37"/>
      <c r="G227" s="37"/>
      <c r="H227" s="37"/>
    </row>
    <row r="228" spans="6:8" ht="12.75">
      <c r="F228" s="37"/>
      <c r="G228" s="37"/>
      <c r="H228" s="37"/>
    </row>
    <row r="229" spans="6:8" ht="12.75">
      <c r="F229" s="37"/>
      <c r="G229" s="37"/>
      <c r="H229" s="37"/>
    </row>
    <row r="230" spans="6:8" ht="12.75">
      <c r="F230" s="37"/>
      <c r="G230" s="37"/>
      <c r="H230" s="37"/>
    </row>
    <row r="231" spans="6:8" ht="12.75">
      <c r="F231" s="37"/>
      <c r="G231" s="37"/>
      <c r="H231" s="37"/>
    </row>
    <row r="232" spans="6:8" ht="12.75">
      <c r="F232" s="37"/>
      <c r="G232" s="37"/>
      <c r="H232" s="37"/>
    </row>
    <row r="233" spans="6:8" ht="12.75">
      <c r="F233" s="37"/>
      <c r="G233" s="37"/>
      <c r="H233" s="37"/>
    </row>
    <row r="234" spans="6:8" ht="12.75">
      <c r="F234" s="37"/>
      <c r="G234" s="37"/>
      <c r="H234" s="37"/>
    </row>
    <row r="235" spans="6:8" ht="12.75">
      <c r="F235" s="37"/>
      <c r="G235" s="37"/>
      <c r="H235" s="37"/>
    </row>
    <row r="236" spans="6:8" ht="12.75">
      <c r="F236" s="37"/>
      <c r="G236" s="37"/>
      <c r="H236" s="37"/>
    </row>
    <row r="237" spans="6:8" ht="12.75">
      <c r="F237" s="37"/>
      <c r="G237" s="37"/>
      <c r="H237" s="37"/>
    </row>
    <row r="238" spans="6:8" ht="12.75">
      <c r="F238" s="37"/>
      <c r="G238" s="37"/>
      <c r="H238" s="37"/>
    </row>
    <row r="239" spans="6:8" ht="12.75">
      <c r="F239" s="37"/>
      <c r="G239" s="37"/>
      <c r="H239" s="37"/>
    </row>
    <row r="240" spans="6:8" ht="12.75">
      <c r="F240" s="37"/>
      <c r="G240" s="37"/>
      <c r="H240" s="37"/>
    </row>
    <row r="241" spans="6:8" ht="12.75">
      <c r="F241" s="37"/>
      <c r="G241" s="37"/>
      <c r="H241" s="37"/>
    </row>
    <row r="242" spans="6:8" ht="12.75">
      <c r="F242" s="37"/>
      <c r="G242" s="37"/>
      <c r="H242" s="37"/>
    </row>
    <row r="243" spans="6:8" ht="12.75">
      <c r="F243" s="37"/>
      <c r="G243" s="37"/>
      <c r="H243" s="37"/>
    </row>
    <row r="244" spans="6:8" ht="12.75">
      <c r="F244" s="37"/>
      <c r="G244" s="37"/>
      <c r="H244" s="37"/>
    </row>
    <row r="245" spans="6:8" ht="12.75">
      <c r="F245" s="37"/>
      <c r="G245" s="37"/>
      <c r="H245" s="37"/>
    </row>
    <row r="246" spans="6:8" ht="12.75">
      <c r="F246" s="37"/>
      <c r="G246" s="37"/>
      <c r="H246" s="37"/>
    </row>
    <row r="247" spans="6:8" ht="12.75">
      <c r="F247" s="37"/>
      <c r="G247" s="37"/>
      <c r="H247" s="37"/>
    </row>
    <row r="248" spans="6:8" ht="12.75">
      <c r="F248" s="37"/>
      <c r="G248" s="37"/>
      <c r="H248" s="37"/>
    </row>
    <row r="249" spans="6:8" ht="12.75">
      <c r="F249" s="37"/>
      <c r="G249" s="37"/>
      <c r="H249" s="37"/>
    </row>
    <row r="250" spans="6:7" ht="12.75">
      <c r="F250" s="13"/>
      <c r="G250" s="13"/>
    </row>
    <row r="251" spans="6:7" ht="12.75">
      <c r="F251" s="13"/>
      <c r="G251" s="13"/>
    </row>
    <row r="252" spans="6:7" ht="12.75">
      <c r="F252" s="13"/>
      <c r="G252" s="13"/>
    </row>
    <row r="253" spans="6:7" ht="12.75">
      <c r="F253" s="13"/>
      <c r="G253" s="13"/>
    </row>
    <row r="254" spans="6:7" ht="12.75">
      <c r="F254" s="13"/>
      <c r="G254" s="13"/>
    </row>
    <row r="255" spans="6:7" ht="12.75">
      <c r="F255" s="13"/>
      <c r="G255" s="13"/>
    </row>
    <row r="256" spans="6:7" ht="12.75">
      <c r="F256" s="13"/>
      <c r="G256" s="13"/>
    </row>
    <row r="257" spans="6:7" ht="12.75">
      <c r="F257" s="13"/>
      <c r="G257" s="13"/>
    </row>
    <row r="258" spans="6:7" ht="12.75">
      <c r="F258" s="13"/>
      <c r="G258" s="13"/>
    </row>
    <row r="259" spans="6:7" ht="12.75">
      <c r="F259" s="13"/>
      <c r="G259" s="13"/>
    </row>
    <row r="260" spans="6:7" ht="12.75">
      <c r="F260" s="13"/>
      <c r="G260" s="13"/>
    </row>
    <row r="261" spans="6:7" ht="12.75">
      <c r="F261" s="13"/>
      <c r="G261" s="13"/>
    </row>
    <row r="262" spans="6:7" ht="12.75">
      <c r="F262" s="13"/>
      <c r="G262" s="13"/>
    </row>
    <row r="263" spans="6:7" ht="12.75">
      <c r="F263" s="13"/>
      <c r="G263" s="13"/>
    </row>
    <row r="264" spans="6:7" ht="12.75">
      <c r="F264" s="13"/>
      <c r="G264" s="13"/>
    </row>
    <row r="265" spans="6:7" ht="12.75">
      <c r="F265" s="13"/>
      <c r="G265" s="13"/>
    </row>
    <row r="266" spans="6:7" ht="12.75">
      <c r="F266" s="13"/>
      <c r="G266" s="13"/>
    </row>
    <row r="267" spans="6:7" ht="12.75">
      <c r="F267" s="13"/>
      <c r="G267" s="13"/>
    </row>
    <row r="268" spans="6:7" ht="12.75">
      <c r="F268" s="13"/>
      <c r="G268" s="13"/>
    </row>
    <row r="269" spans="6:7" ht="12.75">
      <c r="F269" s="13"/>
      <c r="G269" s="13"/>
    </row>
    <row r="270" spans="6:7" ht="12.75">
      <c r="F270" s="13"/>
      <c r="G270" s="13"/>
    </row>
    <row r="271" spans="6:7" ht="12.75">
      <c r="F271" s="13"/>
      <c r="G271" s="13"/>
    </row>
    <row r="272" spans="6:7" ht="12.75">
      <c r="F272" s="13"/>
      <c r="G272" s="13"/>
    </row>
    <row r="273" spans="6:7" ht="12.75">
      <c r="F273" s="13"/>
      <c r="G273" s="13"/>
    </row>
    <row r="274" spans="6:7" ht="12.75">
      <c r="F274" s="13"/>
      <c r="G274" s="13"/>
    </row>
    <row r="275" spans="6:7" ht="12.75">
      <c r="F275" s="13"/>
      <c r="G275" s="13"/>
    </row>
    <row r="276" spans="6:7" ht="12.75">
      <c r="F276" s="13"/>
      <c r="G276" s="13"/>
    </row>
    <row r="277" spans="6:7" ht="12.75">
      <c r="F277" s="13"/>
      <c r="G277" s="13"/>
    </row>
    <row r="278" spans="6:7" ht="12.75">
      <c r="F278" s="13"/>
      <c r="G278" s="13"/>
    </row>
    <row r="279" spans="6:7" ht="12.75">
      <c r="F279" s="13"/>
      <c r="G279" s="13"/>
    </row>
    <row r="280" spans="6:7" ht="12.75">
      <c r="F280" s="13"/>
      <c r="G280" s="13"/>
    </row>
    <row r="281" spans="6:7" ht="12.75">
      <c r="F281" s="13"/>
      <c r="G281" s="13"/>
    </row>
    <row r="282" spans="6:7" ht="12.75">
      <c r="F282" s="13"/>
      <c r="G282" s="13"/>
    </row>
    <row r="283" spans="6:7" ht="12.75">
      <c r="F283" s="13"/>
      <c r="G283" s="13"/>
    </row>
    <row r="284" spans="6:7" ht="12.75">
      <c r="F284" s="13"/>
      <c r="G284" s="13"/>
    </row>
    <row r="285" spans="6:7" ht="12.75">
      <c r="F285" s="13"/>
      <c r="G285" s="13"/>
    </row>
    <row r="286" spans="6:7" ht="12.75">
      <c r="F286" s="13"/>
      <c r="G286" s="13"/>
    </row>
    <row r="287" spans="6:7" ht="12.75">
      <c r="F287" s="13"/>
      <c r="G287" s="13"/>
    </row>
    <row r="288" spans="6:7" ht="12.75">
      <c r="F288" s="13"/>
      <c r="G288" s="13"/>
    </row>
    <row r="289" spans="6:7" ht="12.75">
      <c r="F289" s="13"/>
      <c r="G289" s="13"/>
    </row>
    <row r="290" spans="6:7" ht="12.75">
      <c r="F290" s="13"/>
      <c r="G290" s="13"/>
    </row>
    <row r="291" spans="6:7" ht="12.75">
      <c r="F291" s="13"/>
      <c r="G291" s="13"/>
    </row>
    <row r="292" spans="6:7" ht="12.75">
      <c r="F292" s="13"/>
      <c r="G292" s="13"/>
    </row>
    <row r="293" spans="6:7" ht="12.75">
      <c r="F293" s="13"/>
      <c r="G293" s="13"/>
    </row>
    <row r="294" spans="6:7" ht="12.75">
      <c r="F294" s="13"/>
      <c r="G294" s="13"/>
    </row>
    <row r="295" spans="6:7" ht="12.75">
      <c r="F295" s="13"/>
      <c r="G295" s="13"/>
    </row>
    <row r="296" spans="6:7" ht="12.75">
      <c r="F296" s="13"/>
      <c r="G296" s="13"/>
    </row>
    <row r="297" spans="6:7" ht="12.75">
      <c r="F297" s="13"/>
      <c r="G297" s="13"/>
    </row>
    <row r="298" spans="6:7" ht="12.75">
      <c r="F298" s="13"/>
      <c r="G298" s="13"/>
    </row>
    <row r="299" spans="6:7" ht="12.75">
      <c r="F299" s="13"/>
      <c r="G299" s="13"/>
    </row>
    <row r="300" spans="6:7" ht="12.75">
      <c r="F300" s="13"/>
      <c r="G300" s="13"/>
    </row>
    <row r="301" spans="6:7" ht="12.75">
      <c r="F301" s="13"/>
      <c r="G301" s="13"/>
    </row>
    <row r="302" spans="6:7" ht="12.75">
      <c r="F302" s="13"/>
      <c r="G302" s="13"/>
    </row>
    <row r="303" spans="6:7" ht="12.75">
      <c r="F303" s="13"/>
      <c r="G303" s="13"/>
    </row>
    <row r="304" spans="6:7" ht="12.75">
      <c r="F304" s="13"/>
      <c r="G304" s="13"/>
    </row>
    <row r="305" spans="6:7" ht="12.75">
      <c r="F305" s="13"/>
      <c r="G305" s="13"/>
    </row>
    <row r="306" spans="6:7" ht="12.75">
      <c r="F306" s="13"/>
      <c r="G306" s="13"/>
    </row>
    <row r="307" spans="6:7" ht="12.75">
      <c r="F307" s="13"/>
      <c r="G307" s="13"/>
    </row>
    <row r="308" spans="6:7" ht="12.75">
      <c r="F308" s="13"/>
      <c r="G308" s="13"/>
    </row>
    <row r="309" spans="6:7" ht="12.75">
      <c r="F309" s="13"/>
      <c r="G309" s="13"/>
    </row>
    <row r="310" spans="6:7" ht="12.75">
      <c r="F310" s="13"/>
      <c r="G310" s="13"/>
    </row>
    <row r="311" spans="6:7" ht="12.75">
      <c r="F311" s="13"/>
      <c r="G311" s="13"/>
    </row>
    <row r="312" spans="6:7" ht="12.75">
      <c r="F312" s="13"/>
      <c r="G312" s="13"/>
    </row>
    <row r="313" spans="6:7" ht="12.75">
      <c r="F313" s="13"/>
      <c r="G313" s="13"/>
    </row>
    <row r="314" spans="6:7" ht="12.75">
      <c r="F314" s="13"/>
      <c r="G314" s="13"/>
    </row>
    <row r="315" spans="6:7" ht="12.75">
      <c r="F315" s="13"/>
      <c r="G315" s="13"/>
    </row>
    <row r="316" spans="6:7" ht="12.75">
      <c r="F316" s="13"/>
      <c r="G316" s="13"/>
    </row>
    <row r="317" spans="6:7" ht="12.75">
      <c r="F317" s="13"/>
      <c r="G317" s="13"/>
    </row>
    <row r="318" spans="6:7" ht="12.75">
      <c r="F318" s="13"/>
      <c r="G318" s="13"/>
    </row>
    <row r="319" spans="6:7" ht="12.75">
      <c r="F319" s="13"/>
      <c r="G319" s="13"/>
    </row>
    <row r="320" spans="6:7" ht="12.75">
      <c r="F320" s="13"/>
      <c r="G320" s="13"/>
    </row>
    <row r="321" spans="6:7" ht="12.75">
      <c r="F321" s="13"/>
      <c r="G321" s="13"/>
    </row>
    <row r="322" spans="6:7" ht="12.75">
      <c r="F322" s="13"/>
      <c r="G322" s="13"/>
    </row>
    <row r="323" spans="6:7" ht="12.75">
      <c r="F323" s="13"/>
      <c r="G323" s="13"/>
    </row>
    <row r="324" spans="6:7" ht="12.75">
      <c r="F324" s="13"/>
      <c r="G324" s="13"/>
    </row>
    <row r="325" spans="6:7" ht="12.75">
      <c r="F325" s="13"/>
      <c r="G325" s="13"/>
    </row>
    <row r="326" spans="6:7" ht="12.75">
      <c r="F326" s="13"/>
      <c r="G326" s="13"/>
    </row>
    <row r="327" spans="6:7" ht="12.75">
      <c r="F327" s="13"/>
      <c r="G327" s="13"/>
    </row>
    <row r="328" spans="6:7" ht="12.75">
      <c r="F328" s="13"/>
      <c r="G328" s="13"/>
    </row>
    <row r="329" spans="6:7" ht="12.75">
      <c r="F329" s="13"/>
      <c r="G329" s="13"/>
    </row>
    <row r="330" spans="6:7" ht="12.75">
      <c r="F330" s="13"/>
      <c r="G330" s="13"/>
    </row>
    <row r="331" spans="6:7" ht="12.75">
      <c r="F331" s="13"/>
      <c r="G331" s="13"/>
    </row>
    <row r="332" spans="6:7" ht="12.75">
      <c r="F332" s="13"/>
      <c r="G332" s="13"/>
    </row>
    <row r="333" spans="6:7" ht="12.75">
      <c r="F333" s="13"/>
      <c r="G333" s="13"/>
    </row>
    <row r="334" spans="6:7" ht="12.75">
      <c r="F334" s="13"/>
      <c r="G334" s="13"/>
    </row>
    <row r="335" spans="6:7" ht="12.75">
      <c r="F335" s="13"/>
      <c r="G335" s="13"/>
    </row>
    <row r="336" spans="6:7" ht="12.75">
      <c r="F336" s="13"/>
      <c r="G336" s="13"/>
    </row>
    <row r="337" spans="6:7" ht="12.75">
      <c r="F337" s="13"/>
      <c r="G337" s="13"/>
    </row>
    <row r="338" spans="6:7" ht="12.75">
      <c r="F338" s="13"/>
      <c r="G338" s="13"/>
    </row>
    <row r="339" spans="6:7" ht="12.75">
      <c r="F339" s="13"/>
      <c r="G339" s="13"/>
    </row>
    <row r="340" spans="6:7" ht="12.75">
      <c r="F340" s="13"/>
      <c r="G340" s="13"/>
    </row>
    <row r="341" spans="6:7" ht="12.75">
      <c r="F341" s="13"/>
      <c r="G341" s="13"/>
    </row>
    <row r="342" spans="6:7" ht="12.75">
      <c r="F342" s="13"/>
      <c r="G342" s="13"/>
    </row>
    <row r="343" spans="6:7" ht="12.75">
      <c r="F343" s="13"/>
      <c r="G343" s="13"/>
    </row>
    <row r="344" spans="6:7" ht="12.75">
      <c r="F344" s="13"/>
      <c r="G344" s="13"/>
    </row>
    <row r="345" spans="6:7" ht="12.75">
      <c r="F345" s="13"/>
      <c r="G345" s="13"/>
    </row>
    <row r="346" spans="6:7" ht="12.75">
      <c r="F346" s="13"/>
      <c r="G346" s="13"/>
    </row>
    <row r="347" spans="6:7" ht="12.75">
      <c r="F347" s="13"/>
      <c r="G347" s="13"/>
    </row>
    <row r="348" spans="6:7" ht="12.75">
      <c r="F348" s="13"/>
      <c r="G348" s="13"/>
    </row>
    <row r="349" spans="6:7" ht="12.75">
      <c r="F349" s="13"/>
      <c r="G349" s="13"/>
    </row>
    <row r="350" spans="6:7" ht="12.75">
      <c r="F350" s="13"/>
      <c r="G350" s="13"/>
    </row>
    <row r="351" spans="6:7" ht="12.75">
      <c r="F351" s="13"/>
      <c r="G351" s="13"/>
    </row>
    <row r="352" spans="6:7" ht="12.75">
      <c r="F352" s="13"/>
      <c r="G352" s="13"/>
    </row>
    <row r="353" spans="6:7" ht="12.75">
      <c r="F353" s="13"/>
      <c r="G353" s="13"/>
    </row>
    <row r="354" spans="6:7" ht="12.75">
      <c r="F354" s="13"/>
      <c r="G354" s="13"/>
    </row>
    <row r="355" spans="6:7" ht="12.75">
      <c r="F355" s="13"/>
      <c r="G355" s="13"/>
    </row>
    <row r="356" spans="6:7" ht="12.75">
      <c r="F356" s="13"/>
      <c r="G356" s="13"/>
    </row>
    <row r="357" spans="6:7" ht="12.75">
      <c r="F357" s="13"/>
      <c r="G357" s="13"/>
    </row>
    <row r="358" spans="6:7" ht="12.75">
      <c r="F358" s="13"/>
      <c r="G358" s="13"/>
    </row>
    <row r="359" spans="6:7" ht="12.75">
      <c r="F359" s="13"/>
      <c r="G359" s="13"/>
    </row>
    <row r="360" spans="6:7" ht="12.75">
      <c r="F360" s="13"/>
      <c r="G360" s="13"/>
    </row>
    <row r="361" spans="6:7" ht="12.75">
      <c r="F361" s="13"/>
      <c r="G361" s="13"/>
    </row>
    <row r="362" spans="6:7" ht="12.75">
      <c r="F362" s="13"/>
      <c r="G362" s="13"/>
    </row>
    <row r="363" spans="6:7" ht="12.75">
      <c r="F363" s="13"/>
      <c r="G363" s="13"/>
    </row>
    <row r="364" spans="6:7" ht="12.75">
      <c r="F364" s="13"/>
      <c r="G364" s="13"/>
    </row>
    <row r="365" spans="6:7" ht="12.75">
      <c r="F365" s="13"/>
      <c r="G365" s="13"/>
    </row>
    <row r="366" spans="6:7" ht="12.75">
      <c r="F366" s="13"/>
      <c r="G366" s="13"/>
    </row>
    <row r="367" spans="6:7" ht="12.75">
      <c r="F367" s="13"/>
      <c r="G367" s="13"/>
    </row>
    <row r="368" spans="6:7" ht="12.75">
      <c r="F368" s="13"/>
      <c r="G368" s="13"/>
    </row>
    <row r="369" spans="6:7" ht="12.75">
      <c r="F369" s="13"/>
      <c r="G369" s="13"/>
    </row>
    <row r="370" spans="6:7" ht="12.75">
      <c r="F370" s="13"/>
      <c r="G370" s="13"/>
    </row>
    <row r="371" spans="6:7" ht="12.75">
      <c r="F371" s="13"/>
      <c r="G371" s="13"/>
    </row>
    <row r="372" spans="6:7" ht="12.75">
      <c r="F372" s="13"/>
      <c r="G372" s="13"/>
    </row>
    <row r="373" spans="6:7" ht="12.75">
      <c r="F373" s="13"/>
      <c r="G373" s="13"/>
    </row>
    <row r="374" spans="6:7" ht="12.75">
      <c r="F374" s="13"/>
      <c r="G374" s="13"/>
    </row>
    <row r="375" spans="6:7" ht="12.75">
      <c r="F375" s="13"/>
      <c r="G375" s="13"/>
    </row>
    <row r="376" spans="6:7" ht="12.75">
      <c r="F376" s="13"/>
      <c r="G376" s="13"/>
    </row>
    <row r="377" spans="6:7" ht="12.75">
      <c r="F377" s="13"/>
      <c r="G377" s="13"/>
    </row>
    <row r="378" spans="6:7" ht="12.75">
      <c r="F378" s="13"/>
      <c r="G378" s="13"/>
    </row>
    <row r="379" spans="6:7" ht="12.75">
      <c r="F379" s="13"/>
      <c r="G379" s="13"/>
    </row>
    <row r="380" spans="6:7" ht="12.75">
      <c r="F380" s="13"/>
      <c r="G380" s="13"/>
    </row>
    <row r="381" spans="6:7" ht="12.75">
      <c r="F381" s="13"/>
      <c r="G381" s="13"/>
    </row>
    <row r="382" spans="6:7" ht="12.75">
      <c r="F382" s="13"/>
      <c r="G382" s="13"/>
    </row>
    <row r="383" spans="6:7" ht="12.75">
      <c r="F383" s="13"/>
      <c r="G383" s="13"/>
    </row>
    <row r="384" spans="6:7" ht="12.75">
      <c r="F384" s="13"/>
      <c r="G384" s="13"/>
    </row>
    <row r="385" spans="6:7" ht="12.75">
      <c r="F385" s="13"/>
      <c r="G385" s="13"/>
    </row>
    <row r="386" spans="6:7" ht="12.75">
      <c r="F386" s="13"/>
      <c r="G386" s="13"/>
    </row>
    <row r="387" spans="6:7" ht="12.75">
      <c r="F387" s="13"/>
      <c r="G387" s="13"/>
    </row>
    <row r="388" spans="6:7" ht="12.75">
      <c r="F388" s="13"/>
      <c r="G388" s="13"/>
    </row>
    <row r="389" spans="6:7" ht="12.75">
      <c r="F389" s="13"/>
      <c r="G389" s="13"/>
    </row>
    <row r="390" spans="6:7" ht="12.75">
      <c r="F390" s="13"/>
      <c r="G390" s="13"/>
    </row>
    <row r="391" spans="6:7" ht="12.75">
      <c r="F391" s="13"/>
      <c r="G391" s="13"/>
    </row>
    <row r="392" spans="6:7" ht="12.75">
      <c r="F392" s="13"/>
      <c r="G392" s="13"/>
    </row>
    <row r="393" spans="6:7" ht="12.75">
      <c r="F393" s="13"/>
      <c r="G393" s="13"/>
    </row>
    <row r="394" spans="6:7" ht="12.75">
      <c r="F394" s="13"/>
      <c r="G394" s="13"/>
    </row>
    <row r="395" spans="6:7" ht="12.75">
      <c r="F395" s="13"/>
      <c r="G395" s="13"/>
    </row>
    <row r="396" spans="6:7" ht="12.75">
      <c r="F396" s="13"/>
      <c r="G396" s="13"/>
    </row>
    <row r="397" spans="6:7" ht="12.75">
      <c r="F397" s="13"/>
      <c r="G397" s="13"/>
    </row>
    <row r="398" spans="6:7" ht="12.75">
      <c r="F398" s="13"/>
      <c r="G398" s="13"/>
    </row>
    <row r="399" spans="6:7" ht="12.75">
      <c r="F399" s="13"/>
      <c r="G399" s="13"/>
    </row>
    <row r="400" spans="6:7" ht="12.75">
      <c r="F400" s="13"/>
      <c r="G400" s="13"/>
    </row>
    <row r="401" spans="6:7" ht="12.75">
      <c r="F401" s="13"/>
      <c r="G401" s="13"/>
    </row>
    <row r="402" spans="6:7" ht="12.75">
      <c r="F402" s="13"/>
      <c r="G402" s="13"/>
    </row>
    <row r="403" spans="6:7" ht="12.75">
      <c r="F403" s="13"/>
      <c r="G403" s="13"/>
    </row>
    <row r="404" spans="6:7" ht="12.75">
      <c r="F404" s="13"/>
      <c r="G404" s="13"/>
    </row>
    <row r="405" spans="6:7" ht="12.75">
      <c r="F405" s="13"/>
      <c r="G405" s="13"/>
    </row>
    <row r="406" spans="6:7" ht="12.75">
      <c r="F406" s="13"/>
      <c r="G406" s="13"/>
    </row>
    <row r="407" spans="6:7" ht="12.75">
      <c r="F407" s="13"/>
      <c r="G407" s="13"/>
    </row>
    <row r="408" spans="6:7" ht="12.75">
      <c r="F408" s="13"/>
      <c r="G408" s="13"/>
    </row>
    <row r="409" spans="6:7" ht="12.75">
      <c r="F409" s="13"/>
      <c r="G409" s="13"/>
    </row>
    <row r="410" spans="6:7" ht="12.75">
      <c r="F410" s="13"/>
      <c r="G410" s="13"/>
    </row>
    <row r="411" spans="6:7" ht="12.75">
      <c r="F411" s="13"/>
      <c r="G411" s="13"/>
    </row>
    <row r="412" spans="6:7" ht="12.75">
      <c r="F412" s="13"/>
      <c r="G412" s="13"/>
    </row>
    <row r="413" spans="6:7" ht="12.75">
      <c r="F413" s="13"/>
      <c r="G413" s="13"/>
    </row>
    <row r="414" spans="6:7" ht="12.75">
      <c r="F414" s="13"/>
      <c r="G414" s="13"/>
    </row>
    <row r="415" spans="6:7" ht="12.75">
      <c r="F415" s="13"/>
      <c r="G415" s="13"/>
    </row>
    <row r="416" spans="6:7" ht="12.75">
      <c r="F416" s="13"/>
      <c r="G416" s="13"/>
    </row>
    <row r="417" spans="6:7" ht="12.75">
      <c r="F417" s="13"/>
      <c r="G417" s="13"/>
    </row>
    <row r="418" spans="6:7" ht="12.75">
      <c r="F418" s="13"/>
      <c r="G418" s="13"/>
    </row>
    <row r="419" spans="6:7" ht="12.75">
      <c r="F419" s="13"/>
      <c r="G419" s="13"/>
    </row>
    <row r="420" spans="6:7" ht="12.75">
      <c r="F420" s="13"/>
      <c r="G420" s="13"/>
    </row>
    <row r="421" spans="6:7" ht="12.75">
      <c r="F421" s="13"/>
      <c r="G421" s="13"/>
    </row>
    <row r="422" spans="6:7" ht="12.75">
      <c r="F422" s="13"/>
      <c r="G422" s="13"/>
    </row>
    <row r="423" spans="6:7" ht="12.75">
      <c r="F423" s="13"/>
      <c r="G423" s="13"/>
    </row>
    <row r="424" spans="6:7" ht="12.75">
      <c r="F424" s="13"/>
      <c r="G424" s="13"/>
    </row>
    <row r="425" spans="6:7" ht="12.75">
      <c r="F425" s="13"/>
      <c r="G425" s="13"/>
    </row>
    <row r="426" spans="6:7" ht="12.75">
      <c r="F426" s="13"/>
      <c r="G426" s="13"/>
    </row>
    <row r="427" spans="6:7" ht="12.75">
      <c r="F427" s="13"/>
      <c r="G427" s="13"/>
    </row>
    <row r="428" spans="6:7" ht="12.75">
      <c r="F428" s="13"/>
      <c r="G428" s="13"/>
    </row>
    <row r="429" spans="6:7" ht="12.75">
      <c r="F429" s="13"/>
      <c r="G429" s="13"/>
    </row>
    <row r="430" spans="6:7" ht="12.75">
      <c r="F430" s="13"/>
      <c r="G430" s="13"/>
    </row>
    <row r="431" spans="6:7" ht="12.75">
      <c r="F431" s="13"/>
      <c r="G431" s="13"/>
    </row>
    <row r="432" spans="6:7" ht="12.75">
      <c r="F432" s="13"/>
      <c r="G432" s="13"/>
    </row>
    <row r="433" spans="6:7" ht="12.75">
      <c r="F433" s="13"/>
      <c r="G433" s="13"/>
    </row>
    <row r="434" spans="6:7" ht="12.75">
      <c r="F434" s="13"/>
      <c r="G434" s="13"/>
    </row>
    <row r="435" spans="6:7" ht="12.75">
      <c r="F435" s="13"/>
      <c r="G435" s="13"/>
    </row>
    <row r="436" spans="6:7" ht="12.75">
      <c r="F436" s="13"/>
      <c r="G436" s="13"/>
    </row>
    <row r="437" spans="6:7" ht="12.75">
      <c r="F437" s="13"/>
      <c r="G437" s="13"/>
    </row>
    <row r="438" spans="6:7" ht="12.75">
      <c r="F438" s="13"/>
      <c r="G438" s="13"/>
    </row>
    <row r="439" spans="6:7" ht="12.75">
      <c r="F439" s="13"/>
      <c r="G439" s="13"/>
    </row>
    <row r="440" spans="6:7" ht="12.75">
      <c r="F440" s="13"/>
      <c r="G440" s="13"/>
    </row>
    <row r="441" spans="6:7" ht="12.75">
      <c r="F441" s="13"/>
      <c r="G441" s="13"/>
    </row>
    <row r="442" spans="6:7" ht="12.75">
      <c r="F442" s="13"/>
      <c r="G442" s="13"/>
    </row>
    <row r="443" spans="6:7" ht="12.75">
      <c r="F443" s="13"/>
      <c r="G443" s="13"/>
    </row>
    <row r="444" spans="6:7" ht="12.75">
      <c r="F444" s="13"/>
      <c r="G444" s="13"/>
    </row>
    <row r="445" spans="6:7" ht="12.75">
      <c r="F445" s="13"/>
      <c r="G445" s="13"/>
    </row>
    <row r="446" spans="6:7" ht="12.75">
      <c r="F446" s="13"/>
      <c r="G446" s="13"/>
    </row>
    <row r="447" spans="6:7" ht="12.75">
      <c r="F447" s="13"/>
      <c r="G447" s="13"/>
    </row>
    <row r="448" spans="6:7" ht="12.75">
      <c r="F448" s="13"/>
      <c r="G448" s="13"/>
    </row>
    <row r="449" spans="6:7" ht="12.75">
      <c r="F449" s="13"/>
      <c r="G449" s="13"/>
    </row>
    <row r="450" spans="6:7" ht="12.75">
      <c r="F450" s="13"/>
      <c r="G450" s="13"/>
    </row>
    <row r="451" spans="6:7" ht="12.75">
      <c r="F451" s="13"/>
      <c r="G451" s="13"/>
    </row>
    <row r="452" spans="6:7" ht="12.75">
      <c r="F452" s="13"/>
      <c r="G452" s="13"/>
    </row>
    <row r="453" spans="6:7" ht="12.75">
      <c r="F453" s="13"/>
      <c r="G453" s="13"/>
    </row>
    <row r="454" spans="6:7" ht="12.75">
      <c r="F454" s="13"/>
      <c r="G454" s="13"/>
    </row>
    <row r="455" spans="6:7" ht="12.75">
      <c r="F455" s="13"/>
      <c r="G455" s="13"/>
    </row>
    <row r="456" spans="6:7" ht="12.75">
      <c r="F456" s="13"/>
      <c r="G456" s="13"/>
    </row>
    <row r="457" spans="6:7" ht="12.75">
      <c r="F457" s="13"/>
      <c r="G457" s="13"/>
    </row>
    <row r="458" spans="6:7" ht="12.75">
      <c r="F458" s="13"/>
      <c r="G458" s="13"/>
    </row>
    <row r="459" spans="6:7" ht="12.75">
      <c r="F459" s="13"/>
      <c r="G459" s="13"/>
    </row>
    <row r="460" spans="6:7" ht="12.75">
      <c r="F460" s="13"/>
      <c r="G460" s="13"/>
    </row>
    <row r="461" spans="6:7" ht="12.75">
      <c r="F461" s="13"/>
      <c r="G461" s="13"/>
    </row>
    <row r="462" spans="6:7" ht="12.75">
      <c r="F462" s="13"/>
      <c r="G462" s="13"/>
    </row>
    <row r="463" spans="6:7" ht="12.75">
      <c r="F463" s="13"/>
      <c r="G463" s="13"/>
    </row>
    <row r="464" spans="6:7" ht="12.75">
      <c r="F464" s="13"/>
      <c r="G464" s="13"/>
    </row>
    <row r="465" spans="6:7" ht="12.75">
      <c r="F465" s="13"/>
      <c r="G465" s="13"/>
    </row>
    <row r="466" spans="6:7" ht="12.75">
      <c r="F466" s="13"/>
      <c r="G466" s="13"/>
    </row>
    <row r="467" spans="6:7" ht="12.75">
      <c r="F467" s="13"/>
      <c r="G467" s="13"/>
    </row>
    <row r="468" spans="6:7" ht="12.75">
      <c r="F468" s="13"/>
      <c r="G468" s="13"/>
    </row>
    <row r="469" spans="6:7" ht="12.75">
      <c r="F469" s="13"/>
      <c r="G469" s="13"/>
    </row>
    <row r="470" spans="6:7" ht="12.75">
      <c r="F470" s="13"/>
      <c r="G470" s="13"/>
    </row>
    <row r="471" spans="6:7" ht="12.75">
      <c r="F471" s="13"/>
      <c r="G471" s="13"/>
    </row>
    <row r="472" spans="6:7" ht="12.75">
      <c r="F472" s="13"/>
      <c r="G472" s="13"/>
    </row>
    <row r="473" spans="6:7" ht="12.75">
      <c r="F473" s="13"/>
      <c r="G473" s="13"/>
    </row>
    <row r="474" spans="6:7" ht="12.75">
      <c r="F474" s="13"/>
      <c r="G474" s="13"/>
    </row>
    <row r="475" spans="6:7" ht="12.75">
      <c r="F475" s="13"/>
      <c r="G475" s="13"/>
    </row>
    <row r="476" spans="6:7" ht="12.75">
      <c r="F476" s="13"/>
      <c r="G476" s="13"/>
    </row>
    <row r="477" spans="6:7" ht="12.75">
      <c r="F477" s="13"/>
      <c r="G477" s="13"/>
    </row>
    <row r="478" spans="6:7" ht="12.75">
      <c r="F478" s="13"/>
      <c r="G478" s="13"/>
    </row>
    <row r="479" spans="6:7" ht="12.75">
      <c r="F479" s="13"/>
      <c r="G479" s="13"/>
    </row>
    <row r="480" spans="6:7" ht="12.75">
      <c r="F480" s="13"/>
      <c r="G480" s="13"/>
    </row>
    <row r="481" spans="6:7" ht="12.75">
      <c r="F481" s="13"/>
      <c r="G481" s="13"/>
    </row>
    <row r="482" spans="6:7" ht="12.75">
      <c r="F482" s="13"/>
      <c r="G482" s="13"/>
    </row>
    <row r="483" spans="6:7" ht="12.75">
      <c r="F483" s="13"/>
      <c r="G483" s="13"/>
    </row>
    <row r="484" spans="6:7" ht="12.75">
      <c r="F484" s="13"/>
      <c r="G484" s="13"/>
    </row>
    <row r="485" spans="6:7" ht="12.75">
      <c r="F485" s="13"/>
      <c r="G485" s="13"/>
    </row>
    <row r="486" spans="6:7" ht="12.75">
      <c r="F486" s="13"/>
      <c r="G486" s="13"/>
    </row>
    <row r="487" spans="6:7" ht="12.75">
      <c r="F487" s="13"/>
      <c r="G487" s="13"/>
    </row>
    <row r="488" spans="6:7" ht="12.75">
      <c r="F488" s="13"/>
      <c r="G488" s="13"/>
    </row>
    <row r="489" spans="6:7" ht="12.75">
      <c r="F489" s="13"/>
      <c r="G489" s="13"/>
    </row>
    <row r="490" spans="6:7" ht="12.75">
      <c r="F490" s="13"/>
      <c r="G490" s="13"/>
    </row>
    <row r="491" spans="6:7" ht="12.75">
      <c r="F491" s="13"/>
      <c r="G491" s="13"/>
    </row>
    <row r="492" spans="6:7" ht="12.75">
      <c r="F492" s="13"/>
      <c r="G492" s="13"/>
    </row>
    <row r="493" spans="6:7" ht="12.75">
      <c r="F493" s="13"/>
      <c r="G493" s="13"/>
    </row>
    <row r="494" spans="6:7" ht="12.75">
      <c r="F494" s="13"/>
      <c r="G494" s="13"/>
    </row>
    <row r="495" spans="6:7" ht="12.75">
      <c r="F495" s="13"/>
      <c r="G495" s="13"/>
    </row>
    <row r="496" spans="6:7" ht="12.75">
      <c r="F496" s="13"/>
      <c r="G496" s="13"/>
    </row>
    <row r="497" spans="6:7" ht="12.75">
      <c r="F497" s="13"/>
      <c r="G497" s="13"/>
    </row>
    <row r="498" spans="6:7" ht="12.75">
      <c r="F498" s="13"/>
      <c r="G498" s="13"/>
    </row>
    <row r="499" spans="6:7" ht="12.75">
      <c r="F499" s="13"/>
      <c r="G499" s="13"/>
    </row>
    <row r="500" spans="6:7" ht="12.75">
      <c r="F500" s="13"/>
      <c r="G500" s="13"/>
    </row>
    <row r="501" spans="6:7" ht="12.75">
      <c r="F501" s="13"/>
      <c r="G501" s="13"/>
    </row>
    <row r="502" spans="6:7" ht="12.75">
      <c r="F502" s="13"/>
      <c r="G502" s="13"/>
    </row>
    <row r="503" spans="6:7" ht="12.75">
      <c r="F503" s="13"/>
      <c r="G503" s="13"/>
    </row>
    <row r="504" spans="6:7" ht="12.75">
      <c r="F504" s="13"/>
      <c r="G504" s="13"/>
    </row>
    <row r="505" spans="6:7" ht="12.75">
      <c r="F505" s="13"/>
      <c r="G505" s="13"/>
    </row>
    <row r="506" spans="6:7" ht="12.75">
      <c r="F506" s="13"/>
      <c r="G506" s="13"/>
    </row>
    <row r="507" spans="6:7" ht="12.75">
      <c r="F507" s="13"/>
      <c r="G507" s="13"/>
    </row>
    <row r="508" spans="6:7" ht="12.75">
      <c r="F508" s="13"/>
      <c r="G508" s="13"/>
    </row>
    <row r="509" spans="6:7" ht="12.75">
      <c r="F509" s="13"/>
      <c r="G509" s="13"/>
    </row>
    <row r="510" spans="6:7" ht="12.75">
      <c r="F510" s="13"/>
      <c r="G510" s="13"/>
    </row>
    <row r="511" spans="6:7" ht="12.75">
      <c r="F511" s="13"/>
      <c r="G511" s="13"/>
    </row>
    <row r="512" spans="6:7" ht="12.75">
      <c r="F512" s="13"/>
      <c r="G512" s="13"/>
    </row>
    <row r="513" spans="6:7" ht="12.75">
      <c r="F513" s="13"/>
      <c r="G513" s="13"/>
    </row>
    <row r="514" spans="6:7" ht="12.75">
      <c r="F514" s="13"/>
      <c r="G514" s="13"/>
    </row>
    <row r="515" spans="6:7" ht="12.75">
      <c r="F515" s="13"/>
      <c r="G515" s="13"/>
    </row>
    <row r="516" spans="6:7" ht="12.75">
      <c r="F516" s="13"/>
      <c r="G516" s="13"/>
    </row>
    <row r="517" spans="6:7" ht="12.75">
      <c r="F517" s="13"/>
      <c r="G517" s="13"/>
    </row>
    <row r="518" spans="6:7" ht="12.75">
      <c r="F518" s="13"/>
      <c r="G518" s="13"/>
    </row>
    <row r="519" spans="6:7" ht="12.75">
      <c r="F519" s="13"/>
      <c r="G519" s="13"/>
    </row>
    <row r="520" spans="6:7" ht="12.75">
      <c r="F520" s="13"/>
      <c r="G520" s="13"/>
    </row>
    <row r="521" spans="6:7" ht="12.75">
      <c r="F521" s="13"/>
      <c r="G521" s="13"/>
    </row>
    <row r="522" spans="6:7" ht="12.75">
      <c r="F522" s="13"/>
      <c r="G522" s="13"/>
    </row>
    <row r="523" spans="6:7" ht="12.75">
      <c r="F523" s="13"/>
      <c r="G523" s="13"/>
    </row>
    <row r="524" spans="6:7" ht="12.75">
      <c r="F524" s="13"/>
      <c r="G524" s="13"/>
    </row>
    <row r="525" spans="6:7" ht="12.75">
      <c r="F525" s="13"/>
      <c r="G525" s="13"/>
    </row>
    <row r="526" spans="6:7" ht="12.75">
      <c r="F526" s="13"/>
      <c r="G526" s="13"/>
    </row>
    <row r="527" spans="6:7" ht="12.75">
      <c r="F527" s="13"/>
      <c r="G527" s="13"/>
    </row>
    <row r="528" spans="6:7" ht="12.75">
      <c r="F528" s="13"/>
      <c r="G528" s="13"/>
    </row>
    <row r="529" spans="6:7" ht="12.75">
      <c r="F529" s="13"/>
      <c r="G529" s="13"/>
    </row>
    <row r="530" spans="6:7" ht="12.75">
      <c r="F530" s="13"/>
      <c r="G530" s="13"/>
    </row>
    <row r="531" spans="6:7" ht="12.75">
      <c r="F531" s="13"/>
      <c r="G531" s="13"/>
    </row>
    <row r="532" spans="6:7" ht="12.75">
      <c r="F532" s="13"/>
      <c r="G532" s="13"/>
    </row>
    <row r="533" spans="6:7" ht="12.75">
      <c r="F533" s="13"/>
      <c r="G533" s="13"/>
    </row>
    <row r="534" spans="6:7" ht="12.75">
      <c r="F534" s="13"/>
      <c r="G534" s="13"/>
    </row>
    <row r="535" spans="6:7" ht="12.75">
      <c r="F535" s="13"/>
      <c r="G535" s="13"/>
    </row>
    <row r="536" spans="6:7" ht="12.75">
      <c r="F536" s="13"/>
      <c r="G536" s="13"/>
    </row>
    <row r="537" spans="6:7" ht="12.75">
      <c r="F537" s="13"/>
      <c r="G537" s="13"/>
    </row>
    <row r="538" spans="6:7" ht="12.75">
      <c r="F538" s="13"/>
      <c r="G538" s="13"/>
    </row>
    <row r="539" spans="6:7" ht="12.75">
      <c r="F539" s="13"/>
      <c r="G539" s="13"/>
    </row>
    <row r="540" spans="6:7" ht="12.75">
      <c r="F540" s="13"/>
      <c r="G540" s="13"/>
    </row>
    <row r="541" spans="6:7" ht="12.75">
      <c r="F541" s="13"/>
      <c r="G541" s="13"/>
    </row>
    <row r="542" spans="6:7" ht="12.75">
      <c r="F542" s="13"/>
      <c r="G542" s="13"/>
    </row>
    <row r="543" spans="6:7" ht="12.75">
      <c r="F543" s="13"/>
      <c r="G543" s="13"/>
    </row>
    <row r="544" spans="6:7" ht="12.75">
      <c r="F544" s="13"/>
      <c r="G544" s="13"/>
    </row>
    <row r="545" spans="6:7" ht="12.75">
      <c r="F545" s="13"/>
      <c r="G545" s="13"/>
    </row>
    <row r="546" spans="6:7" ht="12.75">
      <c r="F546" s="13"/>
      <c r="G546" s="13"/>
    </row>
    <row r="547" spans="6:7" ht="12.75">
      <c r="F547" s="13"/>
      <c r="G547" s="13"/>
    </row>
    <row r="548" spans="6:7" ht="12.75">
      <c r="F548" s="13"/>
      <c r="G548" s="13"/>
    </row>
    <row r="549" spans="6:7" ht="12.75">
      <c r="F549" s="13"/>
      <c r="G549" s="13"/>
    </row>
    <row r="550" spans="6:7" ht="12.75">
      <c r="F550" s="13"/>
      <c r="G550" s="13"/>
    </row>
    <row r="551" spans="6:7" ht="12.75">
      <c r="F551" s="13"/>
      <c r="G551" s="13"/>
    </row>
    <row r="552" spans="6:7" ht="12.75">
      <c r="F552" s="13"/>
      <c r="G552" s="13"/>
    </row>
    <row r="553" spans="6:7" ht="12.75">
      <c r="F553" s="13"/>
      <c r="G553" s="13"/>
    </row>
    <row r="554" spans="6:7" ht="12.75">
      <c r="F554" s="13"/>
      <c r="G554" s="13"/>
    </row>
    <row r="555" spans="6:7" ht="12.75">
      <c r="F555" s="13"/>
      <c r="G555" s="13"/>
    </row>
    <row r="556" spans="6:7" ht="12.75">
      <c r="F556" s="13"/>
      <c r="G556" s="13"/>
    </row>
    <row r="557" spans="6:7" ht="12.75">
      <c r="F557" s="13"/>
      <c r="G557" s="13"/>
    </row>
    <row r="558" spans="6:7" ht="12.75">
      <c r="F558" s="13"/>
      <c r="G558" s="13"/>
    </row>
    <row r="559" spans="6:7" ht="12.75">
      <c r="F559" s="13"/>
      <c r="G559" s="13"/>
    </row>
    <row r="560" spans="6:7" ht="12.75">
      <c r="F560" s="13"/>
      <c r="G560" s="13"/>
    </row>
    <row r="561" spans="6:7" ht="12.75">
      <c r="F561" s="13"/>
      <c r="G561" s="13"/>
    </row>
    <row r="562" spans="6:7" ht="12.75">
      <c r="F562" s="13"/>
      <c r="G562" s="13"/>
    </row>
    <row r="563" spans="6:7" ht="12.75">
      <c r="F563" s="13"/>
      <c r="G563" s="13"/>
    </row>
    <row r="564" spans="6:7" ht="12.75">
      <c r="F564" s="13"/>
      <c r="G564" s="13"/>
    </row>
    <row r="565" spans="6:7" ht="12.75">
      <c r="F565" s="13"/>
      <c r="G565" s="13"/>
    </row>
    <row r="566" spans="6:7" ht="12.75">
      <c r="F566" s="13"/>
      <c r="G566" s="13"/>
    </row>
    <row r="567" spans="6:7" ht="12.75">
      <c r="F567" s="13"/>
      <c r="G567" s="13"/>
    </row>
    <row r="568" spans="6:7" ht="12.75">
      <c r="F568" s="13"/>
      <c r="G568" s="13"/>
    </row>
    <row r="569" spans="6:7" ht="12.75">
      <c r="F569" s="13"/>
      <c r="G569" s="13"/>
    </row>
    <row r="570" spans="6:7" ht="12.75">
      <c r="F570" s="13"/>
      <c r="G570" s="13"/>
    </row>
    <row r="571" spans="6:7" ht="12.75">
      <c r="F571" s="13"/>
      <c r="G571" s="13"/>
    </row>
    <row r="572" spans="6:7" ht="12.75">
      <c r="F572" s="13"/>
      <c r="G572" s="13"/>
    </row>
    <row r="573" spans="6:7" ht="12.75">
      <c r="F573" s="13"/>
      <c r="G573" s="13"/>
    </row>
    <row r="574" spans="6:7" ht="12.75">
      <c r="F574" s="13"/>
      <c r="G574" s="13"/>
    </row>
    <row r="575" spans="6:7" ht="12.75">
      <c r="F575" s="13"/>
      <c r="G575" s="13"/>
    </row>
    <row r="576" spans="6:7" ht="12.75">
      <c r="F576" s="13"/>
      <c r="G576" s="13"/>
    </row>
  </sheetData>
  <mergeCells count="125">
    <mergeCell ref="D62:E62"/>
    <mergeCell ref="B86:C86"/>
    <mergeCell ref="D86:E86"/>
    <mergeCell ref="D61:E61"/>
    <mergeCell ref="B83:C83"/>
    <mergeCell ref="D72:E72"/>
    <mergeCell ref="D69:E69"/>
    <mergeCell ref="B190:E190"/>
    <mergeCell ref="B191:E191"/>
    <mergeCell ref="B187:E187"/>
    <mergeCell ref="B188:E188"/>
    <mergeCell ref="B189:E189"/>
    <mergeCell ref="B82:C82"/>
    <mergeCell ref="D182:E182"/>
    <mergeCell ref="A173:G173"/>
    <mergeCell ref="A174:G174"/>
    <mergeCell ref="F180:G180"/>
    <mergeCell ref="B182:C182"/>
    <mergeCell ref="F182:G182"/>
    <mergeCell ref="B179:C179"/>
    <mergeCell ref="B180:C180"/>
    <mergeCell ref="D181:E181"/>
    <mergeCell ref="B178:C178"/>
    <mergeCell ref="F178:G178"/>
    <mergeCell ref="F181:G181"/>
    <mergeCell ref="B181:C181"/>
    <mergeCell ref="D179:E179"/>
    <mergeCell ref="D180:E180"/>
    <mergeCell ref="F179:G179"/>
    <mergeCell ref="D84:E84"/>
    <mergeCell ref="D85:E85"/>
    <mergeCell ref="B85:C85"/>
    <mergeCell ref="B84:C84"/>
    <mergeCell ref="D178:E178"/>
    <mergeCell ref="B92:C92"/>
    <mergeCell ref="D92:E92"/>
    <mergeCell ref="D90:E90"/>
    <mergeCell ref="A96:G96"/>
    <mergeCell ref="D87:E87"/>
    <mergeCell ref="D177:E177"/>
    <mergeCell ref="B177:C177"/>
    <mergeCell ref="F177:G177"/>
    <mergeCell ref="D51:E51"/>
    <mergeCell ref="A95:G95"/>
    <mergeCell ref="B87:C87"/>
    <mergeCell ref="B88:C88"/>
    <mergeCell ref="B91:C91"/>
    <mergeCell ref="D91:E91"/>
    <mergeCell ref="B89:C89"/>
    <mergeCell ref="B90:C90"/>
    <mergeCell ref="D89:E89"/>
    <mergeCell ref="D88:E88"/>
    <mergeCell ref="D44:E44"/>
    <mergeCell ref="D46:E46"/>
    <mergeCell ref="D45:E45"/>
    <mergeCell ref="D48:E48"/>
    <mergeCell ref="D41:E41"/>
    <mergeCell ref="D42:E42"/>
    <mergeCell ref="D43:E43"/>
    <mergeCell ref="A14:G15"/>
    <mergeCell ref="D40:E40"/>
    <mergeCell ref="D37:E37"/>
    <mergeCell ref="D38:E38"/>
    <mergeCell ref="B18:C18"/>
    <mergeCell ref="B19:C19"/>
    <mergeCell ref="B20:C20"/>
    <mergeCell ref="B21:C21"/>
    <mergeCell ref="A8:G8"/>
    <mergeCell ref="A9:G9"/>
    <mergeCell ref="A10:G10"/>
    <mergeCell ref="A12:G12"/>
    <mergeCell ref="B23:C23"/>
    <mergeCell ref="B24:C24"/>
    <mergeCell ref="B26:C26"/>
    <mergeCell ref="D18:E18"/>
    <mergeCell ref="D19:E19"/>
    <mergeCell ref="D20:E20"/>
    <mergeCell ref="D21:E21"/>
    <mergeCell ref="B22:C22"/>
    <mergeCell ref="D22:E22"/>
    <mergeCell ref="D23:E23"/>
    <mergeCell ref="D24:E24"/>
    <mergeCell ref="D30:E30"/>
    <mergeCell ref="D36:E36"/>
    <mergeCell ref="B93:C93"/>
    <mergeCell ref="D93:E93"/>
    <mergeCell ref="D67:E67"/>
    <mergeCell ref="D83:E83"/>
    <mergeCell ref="A78:H78"/>
    <mergeCell ref="A75:G76"/>
    <mergeCell ref="D82:E82"/>
    <mergeCell ref="D64:E64"/>
    <mergeCell ref="D63:E63"/>
    <mergeCell ref="A79:H79"/>
    <mergeCell ref="D66:E66"/>
    <mergeCell ref="D70:E70"/>
    <mergeCell ref="D71:E71"/>
    <mergeCell ref="D65:E65"/>
    <mergeCell ref="D68:E68"/>
    <mergeCell ref="D73:E73"/>
    <mergeCell ref="D59:E59"/>
    <mergeCell ref="D60:E60"/>
    <mergeCell ref="D52:E52"/>
    <mergeCell ref="D53:E53"/>
    <mergeCell ref="D56:E56"/>
    <mergeCell ref="D54:E54"/>
    <mergeCell ref="B25:C25"/>
    <mergeCell ref="D25:E25"/>
    <mergeCell ref="B29:C29"/>
    <mergeCell ref="D29:E29"/>
    <mergeCell ref="B27:C27"/>
    <mergeCell ref="D27:E27"/>
    <mergeCell ref="B28:C28"/>
    <mergeCell ref="D28:E28"/>
    <mergeCell ref="D26:E26"/>
    <mergeCell ref="B30:C30"/>
    <mergeCell ref="D57:E57"/>
    <mergeCell ref="D58:E58"/>
    <mergeCell ref="D49:E49"/>
    <mergeCell ref="D50:E50"/>
    <mergeCell ref="D55:E55"/>
    <mergeCell ref="A33:G33"/>
    <mergeCell ref="D47:E47"/>
    <mergeCell ref="D39:E39"/>
    <mergeCell ref="A34:G34"/>
  </mergeCells>
  <printOptions/>
  <pageMargins left="0.7874015748031497" right="0" top="0.5905511811023623" bottom="0.3937007874015748" header="0.5118110236220472" footer="0.5118110236220472"/>
  <pageSetup fitToHeight="1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2014-07-30T03:29:09Z</cp:lastPrinted>
  <dcterms:created xsi:type="dcterms:W3CDTF">2008-10-28T10:40:13Z</dcterms:created>
  <dcterms:modified xsi:type="dcterms:W3CDTF">2014-12-23T04:47:35Z</dcterms:modified>
  <cp:category/>
  <cp:version/>
  <cp:contentType/>
  <cp:contentStatus/>
</cp:coreProperties>
</file>