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<sst xmlns="http://schemas.openxmlformats.org/spreadsheetml/2006/main" count="278" uniqueCount="137">
  <si>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</si>
  <si>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</si>
  <si>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</si>
  <si>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</si>
  <si>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</si>
  <si>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</si>
  <si>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</si>
  <si>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</si>
  <si>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</si>
  <si>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</si>
  <si>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</si>
  <si>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</si>
  <si>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</si>
  <si>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</si>
  <si>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</si>
  <si>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</si>
  <si>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</si>
  <si>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</si>
  <si>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</si>
  <si>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</si>
  <si>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</si>
  <si>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</si>
  <si>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</si>
  <si>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</si>
  <si>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</si>
  <si>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</si>
  <si>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</si>
  <si>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</si>
  <si>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</si>
  <si>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</si>
  <si>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</si>
  <si>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</si>
  <si>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</si>
  <si>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</si>
  <si>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</si>
  <si>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</si>
  <si>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</si>
  <si>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</si>
  <si>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</si>
  <si>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</si>
  <si>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</si>
  <si>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</si>
  <si>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</si>
  <si>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</si>
  <si>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2017 год</t>
  </si>
  <si>
    <t>Глава муниципального образования</t>
  </si>
  <si>
    <t>2018 год</t>
  </si>
  <si>
    <t>9999900000</t>
  </si>
  <si>
    <t>9999907500</t>
  </si>
  <si>
    <t>2000041870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</si>
  <si>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</si>
  <si>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</si>
  <si>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</si>
  <si>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</si>
  <si>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</si>
  <si>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</si>
  <si>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</si>
  <si>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</si>
  <si>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</si>
  <si>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</si>
  <si>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</si>
  <si>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</si>
  <si>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</si>
  <si>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</si>
  <si>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</si>
  <si>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</si>
  <si>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</si>
  <si>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</si>
  <si>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</si>
  <si>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</si>
  <si>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</si>
  <si>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</si>
  <si>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</si>
  <si>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</si>
  <si>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</si>
  <si>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</si>
  <si>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</si>
  <si>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</si>
  <si>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9999974000</t>
  </si>
  <si>
    <t>Иные безвозмездные и безвозвратные перечисления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</si>
  <si>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</si>
  <si>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</si>
  <si>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</si>
  <si>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</si>
  <si>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</si>
  <si>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</si>
  <si>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</si>
  <si>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</si>
  <si>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</si>
  <si>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</si>
  <si>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</si>
  <si>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</si>
  <si>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</si>
  <si>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</si>
  <si>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</si>
  <si>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</si>
  <si>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</si>
  <si>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</si>
  <si>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</si>
  <si>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2017 - 2019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</si>
  <si>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</si>
  <si>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</si>
  <si>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</si>
  <si>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</si>
  <si>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</si>
  <si>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</si>
  <si>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Другие вопросы в области жилищно-коммунального хозяйства</t>
  </si>
  <si>
    <t>0505</t>
  </si>
  <si>
    <t>Л.Н. Низамова</t>
  </si>
  <si>
    <t>от  " 21 " декабря  2016 года № 46</t>
  </si>
  <si>
    <t>изменения</t>
  </si>
  <si>
    <t>с учетом изменений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</si>
  <si>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</si>
  <si>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</si>
  <si>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</si>
  <si>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</si>
  <si>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>2200174040</t>
  </si>
  <si>
    <t>2200172470</t>
  </si>
  <si>
    <t>Субсидии на софинансирование проектов развития общественной инфраструктуры,основанных на местных инициативах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</si>
  <si>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</si>
  <si>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</si>
  <si>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</si>
  <si>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</si>
  <si>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</si>
  <si>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</si>
  <si>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</si>
  <si>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</si>
  <si>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</si>
  <si>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</si>
  <si>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</si>
  <si>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</si>
  <si>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</si>
  <si>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</si>
  <si>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</si>
  <si>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</si>
  <si>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9999905870</t>
  </si>
  <si>
    <t>в редакции решения Совета от 06 июля 2017г. № 66-02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</si>
</sst>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wrapText="1"/>
    </xf>
    <xf numFmtId="3" fontId="2" fillId="2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4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3" fontId="2" fillId="24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1" fillId="24" borderId="0" xfId="0" applyNumberFormat="1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49" fontId="3" fillId="24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A100" sqref="A100:H100"/>
    </sheetView>
  </sheetViews>
  <sheetFormatPr defaultColWidth="9.00390625" defaultRowHeight="12.75"/>
  <cols>
    <col min="1" max="1" width="59.125" style="3" customWidth="1"/>
    <col min="2" max="2" width="9.75390625" style="3" customWidth="1"/>
    <col min="3" max="3" width="13.125" style="7" customWidth="1"/>
    <col min="4" max="4" width="8.375" style="7" customWidth="1"/>
    <col min="5" max="5" width="14.125" style="7" customWidth="1"/>
    <col min="6" max="6" width="14.00390625" style="8" customWidth="1"/>
    <col min="7" max="7" width="12.75390625" style="8" customWidth="1"/>
    <col min="8" max="8" width="13.375" style="6" customWidth="1"/>
    <col min="9" max="16384" width="9.125" style="9" customWidth="1"/>
  </cols>
  <sheetData>
    <row r="1" ht="12.75">
      <c r="H1" s="6" t="s">
        <v>42</v>
      </c>
    </row>
    <row r="2" spans="3:8" ht="12.75">
      <c r="C2" s="9"/>
      <c r="D2" s="1"/>
      <c r="E2" s="1"/>
      <c r="F2" s="4"/>
      <c r="G2" s="4"/>
      <c r="H2" s="4" t="s">
        <v>30</v>
      </c>
    </row>
    <row r="3" spans="3:8" ht="12.75">
      <c r="C3" s="9"/>
      <c r="D3" s="1"/>
      <c r="E3" s="1"/>
      <c r="F3" s="4"/>
      <c r="G3" s="4"/>
      <c r="H3" s="4" t="s">
        <v>93</v>
      </c>
    </row>
    <row r="4" spans="3:8" ht="12.75">
      <c r="C4" s="9"/>
      <c r="D4" s="1"/>
      <c r="E4" s="1"/>
      <c r="F4" s="4"/>
      <c r="G4" s="4"/>
      <c r="H4" s="4" t="s">
        <v>2</v>
      </c>
    </row>
    <row r="5" spans="3:8" ht="12.75">
      <c r="C5" s="9"/>
      <c r="D5" s="1"/>
      <c r="E5" s="1"/>
      <c r="F5" s="4"/>
      <c r="G5" s="4"/>
      <c r="H5" s="4" t="s">
        <v>109</v>
      </c>
    </row>
    <row r="6" spans="3:8" ht="12.75">
      <c r="C6" s="9"/>
      <c r="D6" s="1"/>
      <c r="E6" s="1"/>
      <c r="F6" s="4"/>
      <c r="G6" s="4"/>
      <c r="H6" s="4" t="s">
        <v>94</v>
      </c>
    </row>
    <row r="7" spans="3:8" ht="12.75">
      <c r="C7" s="9"/>
      <c r="D7" s="1"/>
      <c r="E7" s="1"/>
      <c r="F7" s="4"/>
      <c r="G7" s="4"/>
      <c r="H7" s="4" t="s">
        <v>31</v>
      </c>
    </row>
    <row r="8" spans="3:8" ht="12.75">
      <c r="C8" s="9"/>
      <c r="D8" s="1"/>
      <c r="E8" s="1"/>
      <c r="F8" s="4"/>
      <c r="G8" s="4"/>
      <c r="H8" s="4" t="s">
        <v>52</v>
      </c>
    </row>
    <row r="9" spans="4:8" ht="12.75" customHeight="1">
      <c r="D9" s="3"/>
      <c r="E9" s="3"/>
      <c r="F9" s="5"/>
      <c r="G9" s="5"/>
      <c r="H9" s="4" t="s">
        <v>53</v>
      </c>
    </row>
    <row r="10" spans="3:8" ht="12.75">
      <c r="C10" s="2"/>
      <c r="D10" s="3"/>
      <c r="E10" s="68" t="s">
        <v>136</v>
      </c>
      <c r="F10" s="68"/>
      <c r="G10" s="68"/>
      <c r="H10" s="68"/>
    </row>
    <row r="11" spans="3:8" ht="12.75">
      <c r="C11" s="2"/>
      <c r="D11" s="3"/>
      <c r="E11" s="2"/>
      <c r="F11" s="2"/>
      <c r="G11" s="2"/>
      <c r="H11" s="2"/>
    </row>
    <row r="12" spans="1:8" ht="49.5" customHeight="1">
      <c r="A12" s="85" t="s">
        <v>99</v>
      </c>
      <c r="B12" s="85"/>
      <c r="C12" s="85"/>
      <c r="D12" s="85"/>
      <c r="E12" s="85"/>
      <c r="F12" s="85"/>
      <c r="G12" s="85"/>
      <c r="H12" s="85"/>
    </row>
    <row r="13" ht="12.75">
      <c r="H13" s="10" t="s">
        <v>43</v>
      </c>
    </row>
    <row r="14" spans="1:8" ht="25.5" customHeight="1">
      <c r="A14" s="69" t="s">
        <v>0</v>
      </c>
      <c r="B14" s="72" t="s">
        <v>38</v>
      </c>
      <c r="C14" s="75" t="s">
        <v>39</v>
      </c>
      <c r="D14" s="75" t="s">
        <v>40</v>
      </c>
      <c r="E14" s="82" t="s">
        <v>10</v>
      </c>
      <c r="F14" s="83"/>
      <c r="G14" s="83"/>
      <c r="H14" s="84"/>
    </row>
    <row r="15" spans="1:8" ht="12.75" customHeight="1">
      <c r="A15" s="70"/>
      <c r="B15" s="73"/>
      <c r="C15" s="76"/>
      <c r="D15" s="76"/>
      <c r="E15" s="78" t="s">
        <v>44</v>
      </c>
      <c r="F15" s="79"/>
      <c r="G15" s="80" t="s">
        <v>46</v>
      </c>
      <c r="H15" s="80" t="s">
        <v>92</v>
      </c>
    </row>
    <row r="16" spans="1:8" ht="21" customHeight="1">
      <c r="A16" s="71"/>
      <c r="B16" s="74"/>
      <c r="C16" s="77"/>
      <c r="D16" s="77"/>
      <c r="E16" s="21" t="s">
        <v>110</v>
      </c>
      <c r="F16" s="21" t="s">
        <v>111</v>
      </c>
      <c r="G16" s="81"/>
      <c r="H16" s="81"/>
    </row>
    <row r="17" spans="1:8" ht="13.5">
      <c r="A17" s="11" t="s">
        <v>1</v>
      </c>
      <c r="B17" s="22"/>
      <c r="C17" s="22"/>
      <c r="D17" s="22"/>
      <c r="E17" s="24">
        <f>E18+E41+E47+E63+E85+E90+E95+E100</f>
        <v>16156.899999999994</v>
      </c>
      <c r="F17" s="24">
        <f>F18+F41+F47+F63+F85+F90+F95+F100</f>
        <v>6447013.97</v>
      </c>
      <c r="G17" s="24">
        <f>G18+G41+G47+G63+G85+G95+G100+G105</f>
        <v>4468556</v>
      </c>
      <c r="H17" s="24">
        <f>H18+H41+H47+H63+H85+H95+H100+H105</f>
        <v>4529956</v>
      </c>
    </row>
    <row r="18" spans="1:8" ht="13.5">
      <c r="A18" s="12" t="s">
        <v>19</v>
      </c>
      <c r="B18" s="25" t="s">
        <v>16</v>
      </c>
      <c r="C18" s="26"/>
      <c r="D18" s="22"/>
      <c r="E18" s="24">
        <f>E20+E25+E33+E37</f>
        <v>0</v>
      </c>
      <c r="F18" s="24">
        <f>F20+F25+F33+F37</f>
        <v>2276454.91</v>
      </c>
      <c r="G18" s="24">
        <f>G19+G25+G33</f>
        <v>2173500</v>
      </c>
      <c r="H18" s="24">
        <f>H19+H25+H33</f>
        <v>2173500</v>
      </c>
    </row>
    <row r="19" spans="1:8" ht="25.5" customHeight="1">
      <c r="A19" s="13" t="s">
        <v>33</v>
      </c>
      <c r="B19" s="27" t="s">
        <v>32</v>
      </c>
      <c r="C19" s="28"/>
      <c r="D19" s="29"/>
      <c r="E19" s="30"/>
      <c r="F19" s="31">
        <f>F20</f>
        <v>499437</v>
      </c>
      <c r="G19" s="31">
        <f aca="true" t="shared" si="0" ref="F19:H23">G20</f>
        <v>499437</v>
      </c>
      <c r="H19" s="31">
        <f t="shared" si="0"/>
        <v>499437</v>
      </c>
    </row>
    <row r="20" spans="1:8" ht="38.25">
      <c r="A20" s="13" t="s">
        <v>60</v>
      </c>
      <c r="B20" s="27" t="s">
        <v>32</v>
      </c>
      <c r="C20" s="28" t="s">
        <v>54</v>
      </c>
      <c r="D20" s="29"/>
      <c r="E20" s="30"/>
      <c r="F20" s="31">
        <f t="shared" si="0"/>
        <v>499437</v>
      </c>
      <c r="G20" s="31">
        <f t="shared" si="0"/>
        <v>499437</v>
      </c>
      <c r="H20" s="31">
        <f t="shared" si="0"/>
        <v>499437</v>
      </c>
    </row>
    <row r="21" spans="1:8" ht="25.5">
      <c r="A21" s="13" t="s">
        <v>55</v>
      </c>
      <c r="B21" s="27" t="s">
        <v>32</v>
      </c>
      <c r="C21" s="28" t="s">
        <v>56</v>
      </c>
      <c r="D21" s="29"/>
      <c r="E21" s="30"/>
      <c r="F21" s="31">
        <f t="shared" si="0"/>
        <v>499437</v>
      </c>
      <c r="G21" s="31">
        <f t="shared" si="0"/>
        <v>499437</v>
      </c>
      <c r="H21" s="31">
        <f t="shared" si="0"/>
        <v>499437</v>
      </c>
    </row>
    <row r="22" spans="1:8" ht="37.5" customHeight="1">
      <c r="A22" s="13" t="s">
        <v>57</v>
      </c>
      <c r="B22" s="27" t="s">
        <v>32</v>
      </c>
      <c r="C22" s="28" t="s">
        <v>58</v>
      </c>
      <c r="D22" s="29"/>
      <c r="E22" s="30"/>
      <c r="F22" s="31">
        <f t="shared" si="0"/>
        <v>499437</v>
      </c>
      <c r="G22" s="31">
        <f t="shared" si="0"/>
        <v>499437</v>
      </c>
      <c r="H22" s="31">
        <f t="shared" si="0"/>
        <v>499437</v>
      </c>
    </row>
    <row r="23" spans="1:8" ht="13.5">
      <c r="A23" s="13" t="s">
        <v>45</v>
      </c>
      <c r="B23" s="27" t="s">
        <v>32</v>
      </c>
      <c r="C23" s="28" t="s">
        <v>59</v>
      </c>
      <c r="D23" s="28"/>
      <c r="E23" s="32"/>
      <c r="F23" s="32">
        <f t="shared" si="0"/>
        <v>499437</v>
      </c>
      <c r="G23" s="32">
        <f t="shared" si="0"/>
        <v>499437</v>
      </c>
      <c r="H23" s="32">
        <f t="shared" si="0"/>
        <v>499437</v>
      </c>
    </row>
    <row r="24" spans="1:8" ht="52.5" customHeight="1">
      <c r="A24" s="13" t="s">
        <v>6</v>
      </c>
      <c r="B24" s="27" t="s">
        <v>32</v>
      </c>
      <c r="C24" s="28" t="s">
        <v>59</v>
      </c>
      <c r="D24" s="28" t="s">
        <v>3</v>
      </c>
      <c r="E24" s="32"/>
      <c r="F24" s="32">
        <v>499437</v>
      </c>
      <c r="G24" s="32">
        <v>499437</v>
      </c>
      <c r="H24" s="32">
        <v>499437</v>
      </c>
    </row>
    <row r="25" spans="1:8" ht="44.25" customHeight="1">
      <c r="A25" s="13" t="s">
        <v>22</v>
      </c>
      <c r="B25" s="27" t="s">
        <v>23</v>
      </c>
      <c r="C25" s="28"/>
      <c r="D25" s="28"/>
      <c r="E25" s="32">
        <f>E26</f>
        <v>0</v>
      </c>
      <c r="F25" s="32">
        <f>F26</f>
        <v>1657517.9100000001</v>
      </c>
      <c r="G25" s="32">
        <f>G26</f>
        <v>1654063</v>
      </c>
      <c r="H25" s="32">
        <f>H26</f>
        <v>1654063</v>
      </c>
    </row>
    <row r="26" spans="1:8" ht="38.25">
      <c r="A26" s="13" t="s">
        <v>60</v>
      </c>
      <c r="B26" s="27" t="s">
        <v>23</v>
      </c>
      <c r="C26" s="28" t="s">
        <v>54</v>
      </c>
      <c r="D26" s="28"/>
      <c r="E26" s="32">
        <f aca="true" t="shared" si="1" ref="E26:F28">E27</f>
        <v>0</v>
      </c>
      <c r="F26" s="32">
        <f t="shared" si="1"/>
        <v>1657517.9100000001</v>
      </c>
      <c r="G26" s="32">
        <f aca="true" t="shared" si="2" ref="G26:H28">G27</f>
        <v>1654063</v>
      </c>
      <c r="H26" s="32">
        <f t="shared" si="2"/>
        <v>1654063</v>
      </c>
    </row>
    <row r="27" spans="1:8" ht="25.5">
      <c r="A27" s="13" t="s">
        <v>55</v>
      </c>
      <c r="B27" s="27" t="s">
        <v>23</v>
      </c>
      <c r="C27" s="28" t="s">
        <v>56</v>
      </c>
      <c r="D27" s="28"/>
      <c r="E27" s="32">
        <f t="shared" si="1"/>
        <v>0</v>
      </c>
      <c r="F27" s="32">
        <f t="shared" si="1"/>
        <v>1657517.9100000001</v>
      </c>
      <c r="G27" s="32">
        <f t="shared" si="2"/>
        <v>1654063</v>
      </c>
      <c r="H27" s="32">
        <f t="shared" si="2"/>
        <v>1654063</v>
      </c>
    </row>
    <row r="28" spans="1:8" ht="38.25">
      <c r="A28" s="13" t="s">
        <v>61</v>
      </c>
      <c r="B28" s="27" t="s">
        <v>23</v>
      </c>
      <c r="C28" s="28" t="s">
        <v>62</v>
      </c>
      <c r="D28" s="28"/>
      <c r="E28" s="32">
        <f t="shared" si="1"/>
        <v>0</v>
      </c>
      <c r="F28" s="32">
        <f t="shared" si="1"/>
        <v>1657517.9100000001</v>
      </c>
      <c r="G28" s="32">
        <f t="shared" si="2"/>
        <v>1654063</v>
      </c>
      <c r="H28" s="32">
        <f t="shared" si="2"/>
        <v>1654063</v>
      </c>
    </row>
    <row r="29" spans="1:8" ht="13.5">
      <c r="A29" s="13" t="s">
        <v>12</v>
      </c>
      <c r="B29" s="27" t="s">
        <v>23</v>
      </c>
      <c r="C29" s="28" t="s">
        <v>63</v>
      </c>
      <c r="D29" s="28"/>
      <c r="E29" s="32">
        <f>E30+E31+E32</f>
        <v>0</v>
      </c>
      <c r="F29" s="32">
        <f>F30+F31+F32</f>
        <v>1657517.9100000001</v>
      </c>
      <c r="G29" s="32">
        <f>G30+G31+G32</f>
        <v>1654063</v>
      </c>
      <c r="H29" s="32">
        <f>H30+H31+H32</f>
        <v>1654063</v>
      </c>
    </row>
    <row r="30" spans="1:8" ht="57" customHeight="1">
      <c r="A30" s="13" t="s">
        <v>6</v>
      </c>
      <c r="B30" s="27" t="s">
        <v>23</v>
      </c>
      <c r="C30" s="28" t="s">
        <v>63</v>
      </c>
      <c r="D30" s="28" t="s">
        <v>3</v>
      </c>
      <c r="E30" s="32"/>
      <c r="F30" s="32">
        <v>944401</v>
      </c>
      <c r="G30" s="32">
        <v>944401</v>
      </c>
      <c r="H30" s="32">
        <v>944401</v>
      </c>
    </row>
    <row r="31" spans="1:8" ht="25.5">
      <c r="A31" s="13" t="s">
        <v>7</v>
      </c>
      <c r="B31" s="27" t="s">
        <v>23</v>
      </c>
      <c r="C31" s="28" t="s">
        <v>63</v>
      </c>
      <c r="D31" s="28" t="s">
        <v>4</v>
      </c>
      <c r="E31" s="32"/>
      <c r="F31" s="32">
        <f>655062+3454.91</f>
        <v>658516.91</v>
      </c>
      <c r="G31" s="32">
        <v>655062</v>
      </c>
      <c r="H31" s="32">
        <v>655062</v>
      </c>
    </row>
    <row r="32" spans="1:8" ht="13.5">
      <c r="A32" s="13" t="s">
        <v>8</v>
      </c>
      <c r="B32" s="27" t="s">
        <v>23</v>
      </c>
      <c r="C32" s="28" t="s">
        <v>63</v>
      </c>
      <c r="D32" s="28" t="s">
        <v>5</v>
      </c>
      <c r="E32" s="32"/>
      <c r="F32" s="32">
        <v>54600</v>
      </c>
      <c r="G32" s="32">
        <v>54600</v>
      </c>
      <c r="H32" s="32">
        <v>54600</v>
      </c>
    </row>
    <row r="33" spans="1:8" ht="13.5">
      <c r="A33" s="13" t="s">
        <v>29</v>
      </c>
      <c r="B33" s="27" t="s">
        <v>28</v>
      </c>
      <c r="C33" s="28"/>
      <c r="D33" s="28"/>
      <c r="E33" s="32"/>
      <c r="F33" s="32">
        <f aca="true" t="shared" si="3" ref="F33:H35">F34</f>
        <v>20000</v>
      </c>
      <c r="G33" s="32">
        <f t="shared" si="3"/>
        <v>20000</v>
      </c>
      <c r="H33" s="32">
        <f t="shared" si="3"/>
        <v>20000</v>
      </c>
    </row>
    <row r="34" spans="1:8" ht="13.5">
      <c r="A34" s="13" t="s">
        <v>11</v>
      </c>
      <c r="B34" s="27" t="s">
        <v>28</v>
      </c>
      <c r="C34" s="28" t="s">
        <v>47</v>
      </c>
      <c r="D34" s="28"/>
      <c r="E34" s="32"/>
      <c r="F34" s="32">
        <f t="shared" si="3"/>
        <v>20000</v>
      </c>
      <c r="G34" s="32">
        <f t="shared" si="3"/>
        <v>20000</v>
      </c>
      <c r="H34" s="32">
        <f t="shared" si="3"/>
        <v>20000</v>
      </c>
    </row>
    <row r="35" spans="1:8" ht="13.5">
      <c r="A35" s="13" t="s">
        <v>9</v>
      </c>
      <c r="B35" s="27" t="s">
        <v>28</v>
      </c>
      <c r="C35" s="28" t="s">
        <v>48</v>
      </c>
      <c r="D35" s="28"/>
      <c r="E35" s="32"/>
      <c r="F35" s="32">
        <f t="shared" si="3"/>
        <v>20000</v>
      </c>
      <c r="G35" s="32">
        <f t="shared" si="3"/>
        <v>20000</v>
      </c>
      <c r="H35" s="32">
        <f t="shared" si="3"/>
        <v>20000</v>
      </c>
    </row>
    <row r="36" spans="1:8" ht="13.5">
      <c r="A36" s="13" t="s">
        <v>8</v>
      </c>
      <c r="B36" s="27" t="s">
        <v>28</v>
      </c>
      <c r="C36" s="28" t="s">
        <v>48</v>
      </c>
      <c r="D36" s="28" t="s">
        <v>5</v>
      </c>
      <c r="E36" s="32"/>
      <c r="F36" s="32">
        <v>20000</v>
      </c>
      <c r="G36" s="32">
        <v>20000</v>
      </c>
      <c r="H36" s="32">
        <v>20000</v>
      </c>
    </row>
    <row r="37" spans="1:8" ht="51">
      <c r="A37" s="46" t="s">
        <v>119</v>
      </c>
      <c r="B37" s="47" t="s">
        <v>120</v>
      </c>
      <c r="C37" s="48" t="s">
        <v>121</v>
      </c>
      <c r="D37" s="49"/>
      <c r="E37" s="50">
        <f>E38</f>
        <v>0</v>
      </c>
      <c r="F37" s="32">
        <f>F38</f>
        <v>99500</v>
      </c>
      <c r="G37" s="50"/>
      <c r="H37" s="50"/>
    </row>
    <row r="38" spans="1:8" ht="44.25" customHeight="1">
      <c r="A38" s="46" t="s">
        <v>122</v>
      </c>
      <c r="B38" s="47" t="s">
        <v>120</v>
      </c>
      <c r="C38" s="48" t="s">
        <v>123</v>
      </c>
      <c r="D38" s="49"/>
      <c r="E38" s="50"/>
      <c r="F38" s="32">
        <v>99500</v>
      </c>
      <c r="G38" s="50"/>
      <c r="H38" s="50"/>
    </row>
    <row r="39" spans="1:8" ht="40.5" customHeight="1">
      <c r="A39" s="46" t="s">
        <v>125</v>
      </c>
      <c r="B39" s="47" t="s">
        <v>120</v>
      </c>
      <c r="C39" s="51" t="s">
        <v>124</v>
      </c>
      <c r="D39" s="49"/>
      <c r="E39" s="50">
        <f>E40</f>
        <v>0</v>
      </c>
      <c r="F39" s="32">
        <f>F40</f>
        <v>99500</v>
      </c>
      <c r="G39" s="50"/>
      <c r="H39" s="50"/>
    </row>
    <row r="40" spans="1:8" ht="28.5" customHeight="1">
      <c r="A40" s="46" t="s">
        <v>7</v>
      </c>
      <c r="B40" s="47" t="s">
        <v>120</v>
      </c>
      <c r="C40" s="51" t="s">
        <v>124</v>
      </c>
      <c r="D40" s="49" t="s">
        <v>4</v>
      </c>
      <c r="E40" s="50"/>
      <c r="F40" s="32">
        <v>99500</v>
      </c>
      <c r="G40" s="50"/>
      <c r="H40" s="50"/>
    </row>
    <row r="41" spans="1:8" ht="13.5">
      <c r="A41" s="14" t="s">
        <v>100</v>
      </c>
      <c r="B41" s="25" t="s">
        <v>101</v>
      </c>
      <c r="C41" s="22"/>
      <c r="D41" s="22"/>
      <c r="E41" s="23"/>
      <c r="F41" s="24">
        <f>F42</f>
        <v>183556</v>
      </c>
      <c r="G41" s="24">
        <f aca="true" t="shared" si="4" ref="G41:H43">G42</f>
        <v>183556</v>
      </c>
      <c r="H41" s="24">
        <f t="shared" si="4"/>
        <v>183556</v>
      </c>
    </row>
    <row r="42" spans="1:8" ht="13.5">
      <c r="A42" s="15" t="s">
        <v>102</v>
      </c>
      <c r="B42" s="33" t="s">
        <v>103</v>
      </c>
      <c r="C42" s="22"/>
      <c r="D42" s="22"/>
      <c r="E42" s="23"/>
      <c r="F42" s="34">
        <f>F43</f>
        <v>183556</v>
      </c>
      <c r="G42" s="34">
        <f t="shared" si="4"/>
        <v>183556</v>
      </c>
      <c r="H42" s="34">
        <f t="shared" si="4"/>
        <v>183556</v>
      </c>
    </row>
    <row r="43" spans="1:8" ht="13.5">
      <c r="A43" s="16" t="s">
        <v>11</v>
      </c>
      <c r="B43" s="33" t="s">
        <v>103</v>
      </c>
      <c r="C43" s="22">
        <v>9999900000</v>
      </c>
      <c r="D43" s="22"/>
      <c r="E43" s="23"/>
      <c r="F43" s="34">
        <f>F44</f>
        <v>183556</v>
      </c>
      <c r="G43" s="34">
        <f t="shared" si="4"/>
        <v>183556</v>
      </c>
      <c r="H43" s="34">
        <f t="shared" si="4"/>
        <v>183556</v>
      </c>
    </row>
    <row r="44" spans="1:8" ht="38.25">
      <c r="A44" s="16" t="s">
        <v>104</v>
      </c>
      <c r="B44" s="33" t="s">
        <v>103</v>
      </c>
      <c r="C44" s="26" t="s">
        <v>105</v>
      </c>
      <c r="D44" s="28"/>
      <c r="E44" s="32"/>
      <c r="F44" s="34">
        <f>F45+F46</f>
        <v>183556</v>
      </c>
      <c r="G44" s="34">
        <f>G45+G46</f>
        <v>183556</v>
      </c>
      <c r="H44" s="34">
        <f>H45+H46</f>
        <v>183556</v>
      </c>
    </row>
    <row r="45" spans="1:8" ht="51">
      <c r="A45" s="16" t="s">
        <v>6</v>
      </c>
      <c r="B45" s="33" t="s">
        <v>103</v>
      </c>
      <c r="C45" s="26" t="s">
        <v>105</v>
      </c>
      <c r="D45" s="28" t="s">
        <v>3</v>
      </c>
      <c r="E45" s="32"/>
      <c r="F45" s="34">
        <v>153660</v>
      </c>
      <c r="G45" s="34">
        <v>153660</v>
      </c>
      <c r="H45" s="34">
        <v>153660</v>
      </c>
    </row>
    <row r="46" spans="1:8" ht="25.5">
      <c r="A46" s="17" t="s">
        <v>7</v>
      </c>
      <c r="B46" s="33" t="s">
        <v>103</v>
      </c>
      <c r="C46" s="26" t="s">
        <v>105</v>
      </c>
      <c r="D46" s="28" t="s">
        <v>4</v>
      </c>
      <c r="E46" s="32"/>
      <c r="F46" s="34">
        <v>29896</v>
      </c>
      <c r="G46" s="34">
        <v>29896</v>
      </c>
      <c r="H46" s="34">
        <v>29896</v>
      </c>
    </row>
    <row r="47" spans="1:8" ht="13.5">
      <c r="A47" s="18" t="s">
        <v>83</v>
      </c>
      <c r="B47" s="35" t="s">
        <v>82</v>
      </c>
      <c r="C47" s="36"/>
      <c r="D47" s="36"/>
      <c r="E47" s="38">
        <f aca="true" t="shared" si="5" ref="E47:F49">E48</f>
        <v>-49750</v>
      </c>
      <c r="F47" s="38">
        <f t="shared" si="5"/>
        <v>1977610</v>
      </c>
      <c r="G47" s="38">
        <f aca="true" t="shared" si="6" ref="G47:H51">G48</f>
        <v>0</v>
      </c>
      <c r="H47" s="38">
        <f t="shared" si="6"/>
        <v>0</v>
      </c>
    </row>
    <row r="48" spans="1:8" ht="13.5">
      <c r="A48" s="13" t="s">
        <v>85</v>
      </c>
      <c r="B48" s="27" t="s">
        <v>84</v>
      </c>
      <c r="C48" s="28"/>
      <c r="D48" s="28"/>
      <c r="E48" s="31">
        <f t="shared" si="5"/>
        <v>-49750</v>
      </c>
      <c r="F48" s="31">
        <f t="shared" si="5"/>
        <v>1977610</v>
      </c>
      <c r="G48" s="31">
        <f t="shared" si="6"/>
        <v>0</v>
      </c>
      <c r="H48" s="31">
        <f t="shared" si="6"/>
        <v>0</v>
      </c>
    </row>
    <row r="49" spans="1:8" ht="38.25">
      <c r="A49" s="13" t="s">
        <v>88</v>
      </c>
      <c r="B49" s="27" t="s">
        <v>84</v>
      </c>
      <c r="C49" s="28" t="s">
        <v>86</v>
      </c>
      <c r="D49" s="28"/>
      <c r="E49" s="31">
        <f t="shared" si="5"/>
        <v>-49750</v>
      </c>
      <c r="F49" s="31">
        <f>F51+F53+F55+F57+F59+F61</f>
        <v>1977610</v>
      </c>
      <c r="G49" s="31">
        <f t="shared" si="6"/>
        <v>0</v>
      </c>
      <c r="H49" s="31">
        <f t="shared" si="6"/>
        <v>0</v>
      </c>
    </row>
    <row r="50" spans="1:8" ht="40.5" customHeight="1">
      <c r="A50" s="13" t="s">
        <v>89</v>
      </c>
      <c r="B50" s="27" t="s">
        <v>84</v>
      </c>
      <c r="C50" s="28" t="s">
        <v>87</v>
      </c>
      <c r="D50" s="28"/>
      <c r="E50" s="31">
        <f>E51+E53+E55+E59+E61</f>
        <v>-49750</v>
      </c>
      <c r="F50" s="31">
        <f>F51+F53+F55+F59+F61</f>
        <v>1777610</v>
      </c>
      <c r="G50" s="31">
        <f t="shared" si="6"/>
        <v>0</v>
      </c>
      <c r="H50" s="31">
        <f t="shared" si="6"/>
        <v>0</v>
      </c>
    </row>
    <row r="51" spans="1:8" ht="13.5">
      <c r="A51" s="13" t="s">
        <v>91</v>
      </c>
      <c r="B51" s="27" t="s">
        <v>84</v>
      </c>
      <c r="C51" s="28" t="s">
        <v>90</v>
      </c>
      <c r="D51" s="28"/>
      <c r="E51" s="32"/>
      <c r="F51" s="31">
        <f>F52</f>
        <v>277360</v>
      </c>
      <c r="G51" s="31">
        <f t="shared" si="6"/>
        <v>0</v>
      </c>
      <c r="H51" s="31">
        <f t="shared" si="6"/>
        <v>0</v>
      </c>
    </row>
    <row r="52" spans="1:8" ht="25.5">
      <c r="A52" s="13" t="s">
        <v>7</v>
      </c>
      <c r="B52" s="27" t="s">
        <v>84</v>
      </c>
      <c r="C52" s="28" t="s">
        <v>90</v>
      </c>
      <c r="D52" s="28" t="s">
        <v>4</v>
      </c>
      <c r="E52" s="32"/>
      <c r="F52" s="31">
        <v>277360</v>
      </c>
      <c r="G52" s="31">
        <v>0</v>
      </c>
      <c r="H52" s="31">
        <v>0</v>
      </c>
    </row>
    <row r="53" spans="1:8" ht="31.5" customHeight="1">
      <c r="A53" s="13" t="s">
        <v>118</v>
      </c>
      <c r="B53" s="27" t="s">
        <v>84</v>
      </c>
      <c r="C53" s="28" t="s">
        <v>117</v>
      </c>
      <c r="D53" s="28"/>
      <c r="E53" s="32">
        <f>E54</f>
        <v>0</v>
      </c>
      <c r="F53" s="31">
        <f>F54</f>
        <v>1000000</v>
      </c>
      <c r="G53" s="31"/>
      <c r="H53" s="31"/>
    </row>
    <row r="54" spans="1:8" ht="25.5">
      <c r="A54" s="13" t="s">
        <v>7</v>
      </c>
      <c r="B54" s="27" t="s">
        <v>84</v>
      </c>
      <c r="C54" s="28" t="s">
        <v>117</v>
      </c>
      <c r="D54" s="28" t="s">
        <v>4</v>
      </c>
      <c r="E54" s="32"/>
      <c r="F54" s="31">
        <v>1000000</v>
      </c>
      <c r="G54" s="31"/>
      <c r="H54" s="31"/>
    </row>
    <row r="55" spans="1:8" ht="63.75">
      <c r="A55" s="13" t="s">
        <v>68</v>
      </c>
      <c r="B55" s="27" t="s">
        <v>84</v>
      </c>
      <c r="C55" s="28" t="s">
        <v>116</v>
      </c>
      <c r="D55" s="28"/>
      <c r="E55" s="31">
        <f>E56</f>
        <v>-49750</v>
      </c>
      <c r="F55" s="31">
        <f>F56</f>
        <v>200250</v>
      </c>
      <c r="G55" s="31"/>
      <c r="H55" s="31"/>
    </row>
    <row r="56" spans="1:8" ht="25.5">
      <c r="A56" s="13" t="s">
        <v>7</v>
      </c>
      <c r="B56" s="27" t="s">
        <v>84</v>
      </c>
      <c r="C56" s="28" t="s">
        <v>116</v>
      </c>
      <c r="D56" s="28" t="s">
        <v>4</v>
      </c>
      <c r="E56" s="31">
        <v>-49750</v>
      </c>
      <c r="F56" s="31">
        <f>250000-49750</f>
        <v>200250</v>
      </c>
      <c r="G56" s="31"/>
      <c r="H56" s="31"/>
    </row>
    <row r="57" spans="1:8" ht="36.75" customHeight="1">
      <c r="A57" s="13" t="s">
        <v>127</v>
      </c>
      <c r="B57" s="27" t="s">
        <v>84</v>
      </c>
      <c r="C57" s="28" t="s">
        <v>126</v>
      </c>
      <c r="D57" s="28"/>
      <c r="E57" s="32">
        <f>E58</f>
        <v>0</v>
      </c>
      <c r="F57" s="32">
        <f>F58</f>
        <v>200000</v>
      </c>
      <c r="G57" s="31"/>
      <c r="H57" s="31"/>
    </row>
    <row r="58" spans="1:8" ht="25.5">
      <c r="A58" s="13" t="s">
        <v>7</v>
      </c>
      <c r="B58" s="27" t="s">
        <v>84</v>
      </c>
      <c r="C58" s="28" t="s">
        <v>126</v>
      </c>
      <c r="D58" s="28" t="s">
        <v>4</v>
      </c>
      <c r="E58" s="32"/>
      <c r="F58" s="32">
        <v>200000</v>
      </c>
      <c r="G58" s="31"/>
      <c r="H58" s="31"/>
    </row>
    <row r="59" spans="1:8" ht="38.25">
      <c r="A59" s="13" t="s">
        <v>112</v>
      </c>
      <c r="B59" s="27" t="s">
        <v>84</v>
      </c>
      <c r="C59" s="28" t="s">
        <v>114</v>
      </c>
      <c r="D59" s="28"/>
      <c r="E59" s="32">
        <f>E60</f>
        <v>0</v>
      </c>
      <c r="F59" s="32">
        <f>F60</f>
        <v>200000</v>
      </c>
      <c r="G59" s="31"/>
      <c r="H59" s="31"/>
    </row>
    <row r="60" spans="1:8" ht="25.5">
      <c r="A60" s="13" t="s">
        <v>7</v>
      </c>
      <c r="B60" s="27" t="s">
        <v>84</v>
      </c>
      <c r="C60" s="28" t="s">
        <v>114</v>
      </c>
      <c r="D60" s="28" t="s">
        <v>4</v>
      </c>
      <c r="E60" s="32"/>
      <c r="F60" s="32">
        <v>200000</v>
      </c>
      <c r="G60" s="31"/>
      <c r="H60" s="31"/>
    </row>
    <row r="61" spans="1:8" ht="38.25">
      <c r="A61" s="13" t="s">
        <v>113</v>
      </c>
      <c r="B61" s="27" t="s">
        <v>84</v>
      </c>
      <c r="C61" s="28" t="s">
        <v>115</v>
      </c>
      <c r="D61" s="28"/>
      <c r="E61" s="32">
        <f>E62</f>
        <v>0</v>
      </c>
      <c r="F61" s="32">
        <f>F62</f>
        <v>100000</v>
      </c>
      <c r="G61" s="31"/>
      <c r="H61" s="31"/>
    </row>
    <row r="62" spans="1:8" ht="25.5">
      <c r="A62" s="13" t="s">
        <v>7</v>
      </c>
      <c r="B62" s="27" t="s">
        <v>84</v>
      </c>
      <c r="C62" s="28" t="s">
        <v>115</v>
      </c>
      <c r="D62" s="28" t="s">
        <v>4</v>
      </c>
      <c r="E62" s="32"/>
      <c r="F62" s="32">
        <v>100000</v>
      </c>
      <c r="G62" s="31"/>
      <c r="H62" s="31"/>
    </row>
    <row r="63" spans="1:8" ht="15" customHeight="1">
      <c r="A63" s="13" t="s">
        <v>20</v>
      </c>
      <c r="B63" s="35" t="s">
        <v>17</v>
      </c>
      <c r="C63" s="29"/>
      <c r="D63" s="29"/>
      <c r="E63" s="38">
        <f>E64+E68+E80</f>
        <v>45906.899999999994</v>
      </c>
      <c r="F63" s="38">
        <f>F64+F68+F80</f>
        <v>1851343.0599999998</v>
      </c>
      <c r="G63" s="38">
        <f>G64+G68+G80</f>
        <v>1900600</v>
      </c>
      <c r="H63" s="38">
        <f>H64+H68+H80</f>
        <v>1900600</v>
      </c>
    </row>
    <row r="64" spans="1:8" ht="38.25">
      <c r="A64" s="13" t="s">
        <v>95</v>
      </c>
      <c r="B64" s="27" t="s">
        <v>96</v>
      </c>
      <c r="C64" s="29">
        <v>2300000000</v>
      </c>
      <c r="D64" s="29"/>
      <c r="E64" s="31">
        <f aca="true" t="shared" si="7" ref="E64:F66">E65</f>
        <v>0</v>
      </c>
      <c r="F64" s="31">
        <f t="shared" si="7"/>
        <v>499836.16</v>
      </c>
      <c r="G64" s="31">
        <f aca="true" t="shared" si="8" ref="G64:H66">G65</f>
        <v>180000</v>
      </c>
      <c r="H64" s="31">
        <f t="shared" si="8"/>
        <v>180000</v>
      </c>
    </row>
    <row r="65" spans="1:8" ht="25.5">
      <c r="A65" s="13" t="s">
        <v>97</v>
      </c>
      <c r="B65" s="27" t="s">
        <v>96</v>
      </c>
      <c r="C65" s="29">
        <v>2300300000</v>
      </c>
      <c r="D65" s="29"/>
      <c r="E65" s="31">
        <f t="shared" si="7"/>
        <v>0</v>
      </c>
      <c r="F65" s="31">
        <f t="shared" si="7"/>
        <v>499836.16</v>
      </c>
      <c r="G65" s="31">
        <f t="shared" si="8"/>
        <v>180000</v>
      </c>
      <c r="H65" s="31">
        <f t="shared" si="8"/>
        <v>180000</v>
      </c>
    </row>
    <row r="66" spans="1:8" ht="13.5">
      <c r="A66" s="13" t="s">
        <v>98</v>
      </c>
      <c r="B66" s="27" t="s">
        <v>96</v>
      </c>
      <c r="C66" s="29">
        <v>2300303560</v>
      </c>
      <c r="D66" s="29"/>
      <c r="E66" s="31">
        <f t="shared" si="7"/>
        <v>0</v>
      </c>
      <c r="F66" s="31">
        <f t="shared" si="7"/>
        <v>499836.16</v>
      </c>
      <c r="G66" s="31">
        <f t="shared" si="8"/>
        <v>180000</v>
      </c>
      <c r="H66" s="31">
        <f t="shared" si="8"/>
        <v>180000</v>
      </c>
    </row>
    <row r="67" spans="1:8" ht="30.75" customHeight="1">
      <c r="A67" s="13" t="s">
        <v>7</v>
      </c>
      <c r="B67" s="27" t="s">
        <v>96</v>
      </c>
      <c r="C67" s="29">
        <v>2300303560</v>
      </c>
      <c r="D67" s="29">
        <v>200</v>
      </c>
      <c r="E67" s="30"/>
      <c r="F67" s="31">
        <f>180000+319836.16</f>
        <v>499836.16</v>
      </c>
      <c r="G67" s="31">
        <v>180000</v>
      </c>
      <c r="H67" s="31">
        <v>180000</v>
      </c>
    </row>
    <row r="68" spans="1:8" ht="13.5">
      <c r="A68" s="13" t="s">
        <v>27</v>
      </c>
      <c r="B68" s="27" t="s">
        <v>26</v>
      </c>
      <c r="C68" s="29"/>
      <c r="D68" s="29"/>
      <c r="E68" s="31">
        <f>E69</f>
        <v>170906.9</v>
      </c>
      <c r="F68" s="31">
        <f>F69</f>
        <v>1226506.9</v>
      </c>
      <c r="G68" s="31">
        <f>G69</f>
        <v>1220600</v>
      </c>
      <c r="H68" s="31">
        <f>H69</f>
        <v>1220600</v>
      </c>
    </row>
    <row r="69" spans="1:8" ht="38.25">
      <c r="A69" s="13" t="s">
        <v>64</v>
      </c>
      <c r="B69" s="27" t="s">
        <v>26</v>
      </c>
      <c r="C69" s="29">
        <v>2400000000</v>
      </c>
      <c r="D69" s="29"/>
      <c r="E69" s="31">
        <f>E70+E75</f>
        <v>170906.9</v>
      </c>
      <c r="F69" s="31">
        <f>F70+F75</f>
        <v>1226506.9</v>
      </c>
      <c r="G69" s="31">
        <f>G70+G75</f>
        <v>1220600</v>
      </c>
      <c r="H69" s="31">
        <f>H70+H75</f>
        <v>1220600</v>
      </c>
    </row>
    <row r="70" spans="1:8" ht="25.5">
      <c r="A70" s="13" t="s">
        <v>65</v>
      </c>
      <c r="B70" s="27" t="s">
        <v>26</v>
      </c>
      <c r="C70" s="29">
        <v>2400100000</v>
      </c>
      <c r="D70" s="29"/>
      <c r="E70" s="31">
        <f aca="true" t="shared" si="9" ref="E70:H71">E71</f>
        <v>-3843.1</v>
      </c>
      <c r="F70" s="31">
        <f>F71+F73</f>
        <v>722156.9</v>
      </c>
      <c r="G70" s="31">
        <f t="shared" si="9"/>
        <v>940600</v>
      </c>
      <c r="H70" s="31">
        <f t="shared" si="9"/>
        <v>940600</v>
      </c>
    </row>
    <row r="71" spans="1:8" ht="25.5">
      <c r="A71" s="13" t="s">
        <v>15</v>
      </c>
      <c r="B71" s="27" t="s">
        <v>26</v>
      </c>
      <c r="C71" s="29">
        <v>2400106050</v>
      </c>
      <c r="D71" s="29"/>
      <c r="E71" s="31">
        <f t="shared" si="9"/>
        <v>-3843.1</v>
      </c>
      <c r="F71" s="31">
        <f t="shared" si="9"/>
        <v>677656.9</v>
      </c>
      <c r="G71" s="31">
        <f t="shared" si="9"/>
        <v>940600</v>
      </c>
      <c r="H71" s="31">
        <f t="shared" si="9"/>
        <v>940600</v>
      </c>
    </row>
    <row r="72" spans="1:8" ht="25.5">
      <c r="A72" s="13" t="s">
        <v>7</v>
      </c>
      <c r="B72" s="27" t="s">
        <v>26</v>
      </c>
      <c r="C72" s="29">
        <v>2400106050</v>
      </c>
      <c r="D72" s="28" t="s">
        <v>4</v>
      </c>
      <c r="E72" s="32">
        <v>-3843.1</v>
      </c>
      <c r="F72" s="31">
        <f>681500-3843.1</f>
        <v>677656.9</v>
      </c>
      <c r="G72" s="31">
        <v>940600</v>
      </c>
      <c r="H72" s="31">
        <v>940600</v>
      </c>
    </row>
    <row r="73" spans="1:8" ht="39.75" customHeight="1">
      <c r="A73" s="52" t="s">
        <v>128</v>
      </c>
      <c r="B73" s="53" t="s">
        <v>26</v>
      </c>
      <c r="C73" s="54" t="s">
        <v>129</v>
      </c>
      <c r="D73" s="49"/>
      <c r="E73" s="55"/>
      <c r="F73" s="55">
        <v>44500</v>
      </c>
      <c r="G73" s="55"/>
      <c r="H73" s="55"/>
    </row>
    <row r="74" spans="1:8" ht="25.5">
      <c r="A74" s="52" t="s">
        <v>7</v>
      </c>
      <c r="B74" s="53" t="s">
        <v>26</v>
      </c>
      <c r="C74" s="54" t="s">
        <v>129</v>
      </c>
      <c r="D74" s="49" t="s">
        <v>4</v>
      </c>
      <c r="E74" s="55"/>
      <c r="F74" s="55">
        <v>44500</v>
      </c>
      <c r="G74" s="55"/>
      <c r="H74" s="55"/>
    </row>
    <row r="75" spans="1:8" ht="25.5">
      <c r="A75" s="13" t="s">
        <v>66</v>
      </c>
      <c r="B75" s="27" t="s">
        <v>26</v>
      </c>
      <c r="C75" s="29">
        <v>2400200000</v>
      </c>
      <c r="D75" s="28"/>
      <c r="E75" s="32">
        <f>E76+E78</f>
        <v>174750</v>
      </c>
      <c r="F75" s="32">
        <f>F76+F78</f>
        <v>504350</v>
      </c>
      <c r="G75" s="32">
        <f>G76+G78</f>
        <v>280000</v>
      </c>
      <c r="H75" s="32">
        <f>H76+H78</f>
        <v>280000</v>
      </c>
    </row>
    <row r="76" spans="1:8" ht="25.5">
      <c r="A76" s="13" t="s">
        <v>15</v>
      </c>
      <c r="B76" s="27" t="s">
        <v>26</v>
      </c>
      <c r="C76" s="29">
        <v>2400206050</v>
      </c>
      <c r="D76" s="28"/>
      <c r="E76" s="32"/>
      <c r="F76" s="31">
        <f>F77</f>
        <v>329600</v>
      </c>
      <c r="G76" s="31">
        <f>G77</f>
        <v>280000</v>
      </c>
      <c r="H76" s="31">
        <f>H77</f>
        <v>280000</v>
      </c>
    </row>
    <row r="77" spans="1:8" ht="25.5">
      <c r="A77" s="13" t="s">
        <v>7</v>
      </c>
      <c r="B77" s="27" t="s">
        <v>26</v>
      </c>
      <c r="C77" s="29">
        <v>2400206050</v>
      </c>
      <c r="D77" s="28" t="s">
        <v>4</v>
      </c>
      <c r="E77" s="32"/>
      <c r="F77" s="31">
        <v>329600</v>
      </c>
      <c r="G77" s="31">
        <v>280000</v>
      </c>
      <c r="H77" s="31">
        <v>280000</v>
      </c>
    </row>
    <row r="78" spans="1:8" ht="53.25" customHeight="1">
      <c r="A78" s="13" t="s">
        <v>68</v>
      </c>
      <c r="B78" s="27" t="s">
        <v>26</v>
      </c>
      <c r="C78" s="29">
        <v>2400274040</v>
      </c>
      <c r="D78" s="28"/>
      <c r="E78" s="32">
        <f>E79</f>
        <v>174750</v>
      </c>
      <c r="F78" s="31">
        <f>F79</f>
        <v>174750</v>
      </c>
      <c r="G78" s="31"/>
      <c r="H78" s="31"/>
    </row>
    <row r="79" spans="1:8" ht="25.5">
      <c r="A79" s="13" t="s">
        <v>7</v>
      </c>
      <c r="B79" s="27" t="s">
        <v>26</v>
      </c>
      <c r="C79" s="29">
        <v>2400274040</v>
      </c>
      <c r="D79" s="28" t="s">
        <v>4</v>
      </c>
      <c r="E79" s="32">
        <v>174750</v>
      </c>
      <c r="F79" s="31">
        <v>174750</v>
      </c>
      <c r="G79" s="31"/>
      <c r="H79" s="31"/>
    </row>
    <row r="80" spans="1:8" ht="13.5">
      <c r="A80" s="13" t="s">
        <v>106</v>
      </c>
      <c r="B80" s="27" t="s">
        <v>107</v>
      </c>
      <c r="C80" s="29"/>
      <c r="D80" s="28"/>
      <c r="E80" s="31">
        <f aca="true" t="shared" si="10" ref="E80:H83">E81</f>
        <v>-125000</v>
      </c>
      <c r="F80" s="31">
        <f t="shared" si="10"/>
        <v>125000</v>
      </c>
      <c r="G80" s="31">
        <f t="shared" si="10"/>
        <v>500000</v>
      </c>
      <c r="H80" s="31">
        <f t="shared" si="10"/>
        <v>500000</v>
      </c>
    </row>
    <row r="81" spans="1:8" ht="38.25">
      <c r="A81" s="13" t="s">
        <v>64</v>
      </c>
      <c r="B81" s="27" t="s">
        <v>107</v>
      </c>
      <c r="C81" s="29">
        <v>2400000000</v>
      </c>
      <c r="D81" s="29"/>
      <c r="E81" s="31">
        <f t="shared" si="10"/>
        <v>-125000</v>
      </c>
      <c r="F81" s="31">
        <f t="shared" si="10"/>
        <v>125000</v>
      </c>
      <c r="G81" s="31">
        <f t="shared" si="10"/>
        <v>500000</v>
      </c>
      <c r="H81" s="31">
        <f t="shared" si="10"/>
        <v>500000</v>
      </c>
    </row>
    <row r="82" spans="1:8" ht="25.5">
      <c r="A82" s="13" t="s">
        <v>65</v>
      </c>
      <c r="B82" s="27" t="s">
        <v>107</v>
      </c>
      <c r="C82" s="29">
        <v>2400100000</v>
      </c>
      <c r="D82" s="29"/>
      <c r="E82" s="31">
        <f t="shared" si="10"/>
        <v>-125000</v>
      </c>
      <c r="F82" s="31">
        <f t="shared" si="10"/>
        <v>125000</v>
      </c>
      <c r="G82" s="31">
        <f t="shared" si="10"/>
        <v>500000</v>
      </c>
      <c r="H82" s="31">
        <f t="shared" si="10"/>
        <v>500000</v>
      </c>
    </row>
    <row r="83" spans="1:8" ht="56.25" customHeight="1">
      <c r="A83" s="13" t="s">
        <v>68</v>
      </c>
      <c r="B83" s="27" t="s">
        <v>107</v>
      </c>
      <c r="C83" s="28" t="s">
        <v>67</v>
      </c>
      <c r="D83" s="28"/>
      <c r="E83" s="31">
        <f t="shared" si="10"/>
        <v>-125000</v>
      </c>
      <c r="F83" s="31">
        <f t="shared" si="10"/>
        <v>125000</v>
      </c>
      <c r="G83" s="31">
        <f t="shared" si="10"/>
        <v>500000</v>
      </c>
      <c r="H83" s="31">
        <f t="shared" si="10"/>
        <v>500000</v>
      </c>
    </row>
    <row r="84" spans="1:8" ht="25.5">
      <c r="A84" s="13" t="s">
        <v>7</v>
      </c>
      <c r="B84" s="27" t="s">
        <v>107</v>
      </c>
      <c r="C84" s="28" t="s">
        <v>67</v>
      </c>
      <c r="D84" s="28" t="s">
        <v>4</v>
      </c>
      <c r="E84" s="32">
        <v>-125000</v>
      </c>
      <c r="F84" s="31">
        <f>250000-125000</f>
        <v>125000</v>
      </c>
      <c r="G84" s="31">
        <v>500000</v>
      </c>
      <c r="H84" s="31">
        <v>500000</v>
      </c>
    </row>
    <row r="85" spans="1:8" ht="13.5">
      <c r="A85" s="18" t="s">
        <v>69</v>
      </c>
      <c r="B85" s="35" t="s">
        <v>70</v>
      </c>
      <c r="C85" s="39"/>
      <c r="D85" s="36"/>
      <c r="E85" s="38">
        <f aca="true" t="shared" si="11" ref="E85:F88">E86</f>
        <v>20000</v>
      </c>
      <c r="F85" s="38">
        <f t="shared" si="11"/>
        <v>50550</v>
      </c>
      <c r="G85" s="38">
        <f aca="true" t="shared" si="12" ref="G85:H88">G86</f>
        <v>20000</v>
      </c>
      <c r="H85" s="38">
        <f t="shared" si="12"/>
        <v>20000</v>
      </c>
    </row>
    <row r="86" spans="1:8" ht="13.5">
      <c r="A86" s="13" t="s">
        <v>72</v>
      </c>
      <c r="B86" s="27" t="s">
        <v>71</v>
      </c>
      <c r="C86" s="29"/>
      <c r="D86" s="28"/>
      <c r="E86" s="31">
        <f t="shared" si="11"/>
        <v>20000</v>
      </c>
      <c r="F86" s="31">
        <f t="shared" si="11"/>
        <v>50550</v>
      </c>
      <c r="G86" s="31">
        <f t="shared" si="12"/>
        <v>20000</v>
      </c>
      <c r="H86" s="31">
        <f t="shared" si="12"/>
        <v>20000</v>
      </c>
    </row>
    <row r="87" spans="1:8" ht="13.5">
      <c r="A87" s="13" t="s">
        <v>11</v>
      </c>
      <c r="B87" s="27" t="s">
        <v>71</v>
      </c>
      <c r="C87" s="29">
        <v>9999900000</v>
      </c>
      <c r="D87" s="28"/>
      <c r="E87" s="31">
        <f t="shared" si="11"/>
        <v>20000</v>
      </c>
      <c r="F87" s="31">
        <f t="shared" si="11"/>
        <v>50550</v>
      </c>
      <c r="G87" s="31">
        <f t="shared" si="12"/>
        <v>20000</v>
      </c>
      <c r="H87" s="31">
        <f t="shared" si="12"/>
        <v>20000</v>
      </c>
    </row>
    <row r="88" spans="1:8" ht="13.5">
      <c r="A88" s="13" t="s">
        <v>73</v>
      </c>
      <c r="B88" s="27" t="s">
        <v>71</v>
      </c>
      <c r="C88" s="29">
        <v>9999945870</v>
      </c>
      <c r="D88" s="28"/>
      <c r="E88" s="31">
        <f t="shared" si="11"/>
        <v>20000</v>
      </c>
      <c r="F88" s="31">
        <f t="shared" si="11"/>
        <v>50550</v>
      </c>
      <c r="G88" s="31">
        <f t="shared" si="12"/>
        <v>20000</v>
      </c>
      <c r="H88" s="31">
        <f t="shared" si="12"/>
        <v>20000</v>
      </c>
    </row>
    <row r="89" spans="1:8" ht="25.5">
      <c r="A89" s="13" t="s">
        <v>7</v>
      </c>
      <c r="B89" s="27" t="s">
        <v>71</v>
      </c>
      <c r="C89" s="29">
        <v>9999945870</v>
      </c>
      <c r="D89" s="28" t="s">
        <v>4</v>
      </c>
      <c r="E89" s="32">
        <v>20000</v>
      </c>
      <c r="F89" s="31">
        <f>30550+20000</f>
        <v>50550</v>
      </c>
      <c r="G89" s="31">
        <v>20000</v>
      </c>
      <c r="H89" s="31">
        <v>20000</v>
      </c>
    </row>
    <row r="90" spans="1:8" ht="12.75">
      <c r="A90" s="56" t="s">
        <v>130</v>
      </c>
      <c r="B90" s="57" t="s">
        <v>131</v>
      </c>
      <c r="C90" s="58"/>
      <c r="D90" s="58"/>
      <c r="E90" s="59">
        <f>E91</f>
        <v>0</v>
      </c>
      <c r="F90" s="60">
        <f>F91</f>
        <v>10000</v>
      </c>
      <c r="G90" s="60"/>
      <c r="H90" s="60"/>
    </row>
    <row r="91" spans="1:8" ht="12.75">
      <c r="A91" s="61" t="s">
        <v>132</v>
      </c>
      <c r="B91" s="53" t="s">
        <v>133</v>
      </c>
      <c r="C91" s="58"/>
      <c r="D91" s="58"/>
      <c r="E91" s="62">
        <f>E92</f>
        <v>0</v>
      </c>
      <c r="F91" s="63">
        <f>F92</f>
        <v>10000</v>
      </c>
      <c r="G91" s="63"/>
      <c r="H91" s="63"/>
    </row>
    <row r="92" spans="1:8" ht="12.75">
      <c r="A92" s="64" t="s">
        <v>11</v>
      </c>
      <c r="B92" s="53" t="s">
        <v>133</v>
      </c>
      <c r="C92" s="58">
        <v>9999900000</v>
      </c>
      <c r="D92" s="58"/>
      <c r="E92" s="62"/>
      <c r="F92" s="63">
        <v>10000</v>
      </c>
      <c r="G92" s="63"/>
      <c r="H92" s="63"/>
    </row>
    <row r="93" spans="1:8" ht="12.75">
      <c r="A93" s="52" t="s">
        <v>134</v>
      </c>
      <c r="B93" s="53" t="s">
        <v>133</v>
      </c>
      <c r="C93" s="54" t="s">
        <v>135</v>
      </c>
      <c r="D93" s="54"/>
      <c r="E93" s="65">
        <f>E94</f>
        <v>0</v>
      </c>
      <c r="F93" s="66">
        <v>10000</v>
      </c>
      <c r="G93" s="66"/>
      <c r="H93" s="66"/>
    </row>
    <row r="94" spans="1:8" ht="25.5">
      <c r="A94" s="52" t="s">
        <v>7</v>
      </c>
      <c r="B94" s="53" t="s">
        <v>133</v>
      </c>
      <c r="C94" s="54" t="s">
        <v>135</v>
      </c>
      <c r="D94" s="54" t="s">
        <v>4</v>
      </c>
      <c r="E94" s="65"/>
      <c r="F94" s="67">
        <v>10000</v>
      </c>
      <c r="G94" s="67"/>
      <c r="H94" s="67"/>
    </row>
    <row r="95" spans="1:8" ht="13.5">
      <c r="A95" s="18" t="s">
        <v>21</v>
      </c>
      <c r="B95" s="35" t="s">
        <v>18</v>
      </c>
      <c r="C95" s="29"/>
      <c r="D95" s="29"/>
      <c r="E95" s="30"/>
      <c r="F95" s="38">
        <f aca="true" t="shared" si="13" ref="F95:H98">F96</f>
        <v>35000</v>
      </c>
      <c r="G95" s="38">
        <f t="shared" si="13"/>
        <v>35000</v>
      </c>
      <c r="H95" s="38">
        <f t="shared" si="13"/>
        <v>35000</v>
      </c>
    </row>
    <row r="96" spans="1:8" ht="13.5">
      <c r="A96" s="13" t="s">
        <v>24</v>
      </c>
      <c r="B96" s="27" t="s">
        <v>25</v>
      </c>
      <c r="C96" s="29"/>
      <c r="D96" s="29"/>
      <c r="E96" s="30"/>
      <c r="F96" s="31">
        <f t="shared" si="13"/>
        <v>35000</v>
      </c>
      <c r="G96" s="31">
        <f t="shared" si="13"/>
        <v>35000</v>
      </c>
      <c r="H96" s="31">
        <f t="shared" si="13"/>
        <v>35000</v>
      </c>
    </row>
    <row r="97" spans="1:8" ht="38.25">
      <c r="A97" s="13" t="s">
        <v>14</v>
      </c>
      <c r="B97" s="27" t="s">
        <v>25</v>
      </c>
      <c r="C97" s="28" t="s">
        <v>50</v>
      </c>
      <c r="D97" s="28"/>
      <c r="E97" s="32"/>
      <c r="F97" s="32">
        <f t="shared" si="13"/>
        <v>35000</v>
      </c>
      <c r="G97" s="32">
        <f t="shared" si="13"/>
        <v>35000</v>
      </c>
      <c r="H97" s="32">
        <f t="shared" si="13"/>
        <v>35000</v>
      </c>
    </row>
    <row r="98" spans="1:8" ht="13.5">
      <c r="A98" s="13" t="s">
        <v>13</v>
      </c>
      <c r="B98" s="27" t="s">
        <v>25</v>
      </c>
      <c r="C98" s="28" t="s">
        <v>49</v>
      </c>
      <c r="D98" s="28"/>
      <c r="E98" s="32"/>
      <c r="F98" s="32">
        <f t="shared" si="13"/>
        <v>35000</v>
      </c>
      <c r="G98" s="32">
        <f t="shared" si="13"/>
        <v>35000</v>
      </c>
      <c r="H98" s="32">
        <f t="shared" si="13"/>
        <v>35000</v>
      </c>
    </row>
    <row r="99" spans="1:8" ht="25.5">
      <c r="A99" s="13" t="s">
        <v>7</v>
      </c>
      <c r="B99" s="27" t="s">
        <v>25</v>
      </c>
      <c r="C99" s="28" t="s">
        <v>49</v>
      </c>
      <c r="D99" s="28" t="s">
        <v>4</v>
      </c>
      <c r="E99" s="32"/>
      <c r="F99" s="31">
        <v>35000</v>
      </c>
      <c r="G99" s="31">
        <v>35000</v>
      </c>
      <c r="H99" s="31">
        <v>35000</v>
      </c>
    </row>
    <row r="100" spans="1:8" ht="27.75" customHeight="1">
      <c r="A100" s="86" t="s">
        <v>75</v>
      </c>
      <c r="B100" s="87" t="s">
        <v>74</v>
      </c>
      <c r="C100" s="88"/>
      <c r="D100" s="88"/>
      <c r="E100" s="89"/>
      <c r="F100" s="90">
        <f>F101</f>
        <v>62500</v>
      </c>
      <c r="G100" s="90">
        <f aca="true" t="shared" si="14" ref="G100:H103">G101</f>
        <v>61300</v>
      </c>
      <c r="H100" s="90">
        <f t="shared" si="14"/>
        <v>25000</v>
      </c>
    </row>
    <row r="101" spans="1:8" ht="13.5">
      <c r="A101" s="13" t="s">
        <v>77</v>
      </c>
      <c r="B101" s="27" t="s">
        <v>76</v>
      </c>
      <c r="C101" s="28"/>
      <c r="D101" s="28"/>
      <c r="E101" s="32"/>
      <c r="F101" s="31">
        <f>F102</f>
        <v>62500</v>
      </c>
      <c r="G101" s="31">
        <f t="shared" si="14"/>
        <v>61300</v>
      </c>
      <c r="H101" s="31">
        <f t="shared" si="14"/>
        <v>25000</v>
      </c>
    </row>
    <row r="102" spans="1:8" ht="13.5">
      <c r="A102" s="13" t="s">
        <v>11</v>
      </c>
      <c r="B102" s="27" t="s">
        <v>76</v>
      </c>
      <c r="C102" s="28" t="s">
        <v>47</v>
      </c>
      <c r="D102" s="28"/>
      <c r="E102" s="32"/>
      <c r="F102" s="31">
        <f>F103</f>
        <v>62500</v>
      </c>
      <c r="G102" s="31">
        <f t="shared" si="14"/>
        <v>61300</v>
      </c>
      <c r="H102" s="31">
        <f t="shared" si="14"/>
        <v>25000</v>
      </c>
    </row>
    <row r="103" spans="1:8" ht="13.5">
      <c r="A103" s="13" t="s">
        <v>79</v>
      </c>
      <c r="B103" s="27" t="s">
        <v>76</v>
      </c>
      <c r="C103" s="28" t="s">
        <v>78</v>
      </c>
      <c r="D103" s="28"/>
      <c r="E103" s="32"/>
      <c r="F103" s="31">
        <f>F104</f>
        <v>62500</v>
      </c>
      <c r="G103" s="31">
        <f t="shared" si="14"/>
        <v>61300</v>
      </c>
      <c r="H103" s="31">
        <f t="shared" si="14"/>
        <v>25000</v>
      </c>
    </row>
    <row r="104" spans="1:8" ht="13.5">
      <c r="A104" s="13" t="s">
        <v>81</v>
      </c>
      <c r="B104" s="27" t="s">
        <v>76</v>
      </c>
      <c r="C104" s="28" t="s">
        <v>78</v>
      </c>
      <c r="D104" s="28" t="s">
        <v>80</v>
      </c>
      <c r="E104" s="32"/>
      <c r="F104" s="31">
        <v>62500</v>
      </c>
      <c r="G104" s="31">
        <v>61300</v>
      </c>
      <c r="H104" s="31">
        <v>25000</v>
      </c>
    </row>
    <row r="105" spans="1:8" ht="13.5">
      <c r="A105" s="18" t="s">
        <v>34</v>
      </c>
      <c r="B105" s="39">
        <v>9900</v>
      </c>
      <c r="C105" s="40"/>
      <c r="D105" s="36"/>
      <c r="E105" s="37"/>
      <c r="F105" s="31"/>
      <c r="G105" s="38">
        <f aca="true" t="shared" si="15" ref="G105:H107">G106</f>
        <v>94600</v>
      </c>
      <c r="H105" s="38">
        <f t="shared" si="15"/>
        <v>192300</v>
      </c>
    </row>
    <row r="106" spans="1:8" ht="13.5">
      <c r="A106" s="13" t="s">
        <v>11</v>
      </c>
      <c r="B106" s="29">
        <v>9999</v>
      </c>
      <c r="C106" s="28" t="s">
        <v>47</v>
      </c>
      <c r="D106" s="28"/>
      <c r="E106" s="32"/>
      <c r="F106" s="31"/>
      <c r="G106" s="31">
        <f t="shared" si="15"/>
        <v>94600</v>
      </c>
      <c r="H106" s="31">
        <f t="shared" si="15"/>
        <v>192300</v>
      </c>
    </row>
    <row r="107" spans="1:8" ht="13.5">
      <c r="A107" s="13" t="s">
        <v>35</v>
      </c>
      <c r="B107" s="29">
        <v>9999</v>
      </c>
      <c r="C107" s="28" t="s">
        <v>51</v>
      </c>
      <c r="D107" s="28"/>
      <c r="E107" s="32"/>
      <c r="F107" s="31"/>
      <c r="G107" s="31">
        <f t="shared" si="15"/>
        <v>94600</v>
      </c>
      <c r="H107" s="31">
        <f t="shared" si="15"/>
        <v>192300</v>
      </c>
    </row>
    <row r="108" spans="1:8" ht="13.5">
      <c r="A108" s="19" t="s">
        <v>36</v>
      </c>
      <c r="B108" s="29">
        <v>9999</v>
      </c>
      <c r="C108" s="28" t="s">
        <v>51</v>
      </c>
      <c r="D108" s="41" t="s">
        <v>37</v>
      </c>
      <c r="E108" s="31"/>
      <c r="F108" s="31"/>
      <c r="G108" s="31">
        <v>94600</v>
      </c>
      <c r="H108" s="31">
        <v>192300</v>
      </c>
    </row>
    <row r="110" spans="1:7" ht="15.75">
      <c r="A110" s="42" t="s">
        <v>41</v>
      </c>
      <c r="B110" s="43"/>
      <c r="C110" s="42"/>
      <c r="D110" s="44"/>
      <c r="E110" s="44"/>
      <c r="F110" s="45" t="s">
        <v>108</v>
      </c>
      <c r="G110" s="20"/>
    </row>
  </sheetData>
  <sheetProtection/>
  <mergeCells count="10">
    <mergeCell ref="E10:H10"/>
    <mergeCell ref="A14:A16"/>
    <mergeCell ref="B14:B16"/>
    <mergeCell ref="C14:C16"/>
    <mergeCell ref="D14:D16"/>
    <mergeCell ref="E15:F15"/>
    <mergeCell ref="G15:G16"/>
    <mergeCell ref="H15:H16"/>
    <mergeCell ref="E14:H14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2017-08-02T05:31:51Z</cp:lastPrinted>
  <dcterms:created xsi:type="dcterms:W3CDTF">2008-10-28T10:40:13Z</dcterms:created>
  <dcterms:modified xsi:type="dcterms:W3CDTF">2017-08-02T05:32:12Z</dcterms:modified>
  <cp:category/>
  <cp:version/>
  <cp:contentType/>
  <cp:contentStatus/>
</cp:coreProperties>
</file>